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25" windowWidth="15480" windowHeight="10950" tabRatio="337" activeTab="0"/>
  </bookViews>
  <sheets>
    <sheet name="申込書" sheetId="1" r:id="rId1"/>
  </sheets>
  <definedNames>
    <definedName name="_xlnm.Print_Area" localSheetId="0">'申込書'!$A$1:$Z$174</definedName>
  </definedNames>
  <calcPr fullCalcOnLoad="1"/>
</workbook>
</file>

<file path=xl/comments1.xml><?xml version="1.0" encoding="utf-8"?>
<comments xmlns="http://schemas.openxmlformats.org/spreadsheetml/2006/main">
  <authors>
    <author>Tomohiro Ishizu</author>
  </authors>
  <commentList>
    <comment ref="D5" authorId="0">
      <text>
        <r>
          <rPr>
            <b/>
            <sz val="9"/>
            <rFont val="ＭＳ Ｐゴシック"/>
            <family val="3"/>
          </rPr>
          <t>オープン出場される方は、選手名の前に“レ”を記入してください。
（出場料は一律2,000円引きとなります）</t>
        </r>
      </text>
    </comment>
    <comment ref="H5" authorId="0">
      <text>
        <r>
          <rPr>
            <b/>
            <sz val="9"/>
            <rFont val="ＭＳ Ｐゴシック"/>
            <family val="3"/>
          </rPr>
          <t>オープン出場される方は、“レ”を記入してください。
（出場料は一律2,000円引きとなります）</t>
        </r>
      </text>
    </comment>
    <comment ref="L5" authorId="0">
      <text>
        <r>
          <rPr>
            <b/>
            <sz val="9"/>
            <rFont val="ＭＳ Ｐゴシック"/>
            <family val="3"/>
          </rPr>
          <t>オープン出場される方は、“レ”を記入してください。
（出場料は一律2,000円引きとなります）</t>
        </r>
      </text>
    </comment>
    <comment ref="P5" authorId="0">
      <text>
        <r>
          <rPr>
            <b/>
            <sz val="9"/>
            <rFont val="ＭＳ Ｐゴシック"/>
            <family val="3"/>
          </rPr>
          <t>オープン出場される方は、“レ”を記入してください。
（出場料は一律2,000円引きとなります）</t>
        </r>
      </text>
    </comment>
    <comment ref="T5" authorId="0">
      <text>
        <r>
          <rPr>
            <b/>
            <sz val="9"/>
            <rFont val="ＭＳ Ｐゴシック"/>
            <family val="3"/>
          </rPr>
          <t>オープン出場される方は、“レ”を記入してください。
（出場料は一律2,000円引きとなります）</t>
        </r>
      </text>
    </comment>
    <comment ref="C13" authorId="0">
      <text>
        <r>
          <rPr>
            <b/>
            <sz val="9"/>
            <rFont val="ＭＳ Ｐゴシック"/>
            <family val="3"/>
          </rPr>
          <t>社馬連所属団体名を記入してください</t>
        </r>
      </text>
    </comment>
    <comment ref="C15" authorId="0">
      <text>
        <r>
          <rPr>
            <b/>
            <sz val="9"/>
            <rFont val="ＭＳ Ｐゴシック"/>
            <family val="3"/>
          </rPr>
          <t>社馬連所属団体名を記入してください</t>
        </r>
      </text>
    </comment>
    <comment ref="C17" authorId="0">
      <text>
        <r>
          <rPr>
            <b/>
            <sz val="9"/>
            <rFont val="ＭＳ Ｐゴシック"/>
            <family val="3"/>
          </rPr>
          <t>社馬連所属団体名を記入してください</t>
        </r>
      </text>
    </comment>
    <comment ref="P4" authorId="0">
      <text>
        <r>
          <rPr>
            <b/>
            <sz val="9"/>
            <rFont val="ＭＳ Ｐゴシック"/>
            <family val="3"/>
          </rPr>
          <t>予備馬の場合は”予備”と記入してください
（登録料は無料です）</t>
        </r>
      </text>
    </comment>
    <comment ref="L4" authorId="0">
      <text>
        <r>
          <rPr>
            <b/>
            <sz val="9"/>
            <rFont val="ＭＳ Ｐゴシック"/>
            <family val="3"/>
          </rPr>
          <t>予備馬の場合は”予備”と記入してください
（登録料は無料です）</t>
        </r>
      </text>
    </comment>
    <comment ref="H4" authorId="0">
      <text>
        <r>
          <rPr>
            <b/>
            <sz val="9"/>
            <rFont val="ＭＳ Ｐゴシック"/>
            <family val="3"/>
          </rPr>
          <t>予備馬の場合は”予備”と記入してください
（登録料は無料です）</t>
        </r>
      </text>
    </comment>
    <comment ref="D4" authorId="0">
      <text>
        <r>
          <rPr>
            <b/>
            <sz val="9"/>
            <rFont val="ＭＳ Ｐゴシック"/>
            <family val="3"/>
          </rPr>
          <t>予備馬の場合は”予備”と記入してください
（登録料は無料です）</t>
        </r>
      </text>
    </comment>
    <comment ref="T4" authorId="0">
      <text>
        <r>
          <rPr>
            <b/>
            <sz val="9"/>
            <rFont val="ＭＳ Ｐゴシック"/>
            <family val="3"/>
          </rPr>
          <t>予備馬の場合は”予備”と記入してください
（登録料は無料です）</t>
        </r>
      </text>
    </comment>
    <comment ref="D81" authorId="0">
      <text>
        <r>
          <rPr>
            <b/>
            <sz val="9"/>
            <rFont val="ＭＳ Ｐゴシック"/>
            <family val="3"/>
          </rPr>
          <t>オープン出場される方は、“レ”を記入してください。
（出場料は一律2,000円引きとなります）</t>
        </r>
      </text>
    </comment>
    <comment ref="H81" authorId="0">
      <text>
        <r>
          <rPr>
            <b/>
            <sz val="9"/>
            <rFont val="ＭＳ Ｐゴシック"/>
            <family val="3"/>
          </rPr>
          <t>オープン出場される方は、“レ”を記入してください。
（出場料は一律2,000円引きとなります）</t>
        </r>
      </text>
    </comment>
    <comment ref="L81" authorId="0">
      <text>
        <r>
          <rPr>
            <b/>
            <sz val="9"/>
            <rFont val="ＭＳ Ｐゴシック"/>
            <family val="3"/>
          </rPr>
          <t>オープン出場される方は、“レ”を記入してください。
（出場料は一律2,000円引きとなります）</t>
        </r>
      </text>
    </comment>
    <comment ref="P81" authorId="0">
      <text>
        <r>
          <rPr>
            <b/>
            <sz val="9"/>
            <rFont val="ＭＳ Ｐゴシック"/>
            <family val="3"/>
          </rPr>
          <t>オープン出場される方は、“レ”を記入してください。
（出場料は一律2,000円引きとなります）</t>
        </r>
      </text>
    </comment>
    <comment ref="T81" authorId="0">
      <text>
        <r>
          <rPr>
            <b/>
            <sz val="9"/>
            <rFont val="ＭＳ Ｐゴシック"/>
            <family val="3"/>
          </rPr>
          <t>オープン出場される方は、“レ”を記入してください。
（出場料は一律2,000円引きとなります）</t>
        </r>
      </text>
    </comment>
    <comment ref="D139" authorId="0">
      <text>
        <r>
          <rPr>
            <b/>
            <sz val="9"/>
            <rFont val="ＭＳ Ｐゴシック"/>
            <family val="3"/>
          </rPr>
          <t>オープン出場される方は、“レ”を記入してください。
（出場料は一律2,000円引きとなります）</t>
        </r>
      </text>
    </comment>
    <comment ref="H139" authorId="0">
      <text>
        <r>
          <rPr>
            <b/>
            <sz val="9"/>
            <rFont val="ＭＳ Ｐゴシック"/>
            <family val="3"/>
          </rPr>
          <t>オープン出場される方は、“レ”を記入してください。
（出場料は一律2,000円引きとなります）</t>
        </r>
      </text>
    </comment>
    <comment ref="L139" authorId="0">
      <text>
        <r>
          <rPr>
            <b/>
            <sz val="9"/>
            <rFont val="ＭＳ Ｐゴシック"/>
            <family val="3"/>
          </rPr>
          <t>オープン出場される方は、“レ”を記入してください。
（出場料は一律2,000円引きとなります）</t>
        </r>
      </text>
    </comment>
    <comment ref="P139" authorId="0">
      <text>
        <r>
          <rPr>
            <b/>
            <sz val="9"/>
            <rFont val="ＭＳ Ｐゴシック"/>
            <family val="3"/>
          </rPr>
          <t>オープン出場される方は、“レ”を記入してください。
（出場料は一律2,000円引きとなります）</t>
        </r>
      </text>
    </comment>
    <comment ref="T139" authorId="0">
      <text>
        <r>
          <rPr>
            <b/>
            <sz val="9"/>
            <rFont val="ＭＳ Ｐゴシック"/>
            <family val="3"/>
          </rPr>
          <t>オープン出場される方は、“レ”を記入してください。
（出場料は一律2,000円引きとなります）</t>
        </r>
      </text>
    </comment>
    <comment ref="D80" authorId="0">
      <text>
        <r>
          <rPr>
            <b/>
            <sz val="9"/>
            <rFont val="ＭＳ Ｐゴシック"/>
            <family val="3"/>
          </rPr>
          <t>予備馬の場合は”予備”と記入してください
（登録料は無料です）</t>
        </r>
      </text>
    </comment>
    <comment ref="H80" authorId="0">
      <text>
        <r>
          <rPr>
            <b/>
            <sz val="9"/>
            <rFont val="ＭＳ Ｐゴシック"/>
            <family val="3"/>
          </rPr>
          <t>予備馬の場合は”予備”と記入してください
（登録料は無料です）</t>
        </r>
      </text>
    </comment>
    <comment ref="L80" authorId="0">
      <text>
        <r>
          <rPr>
            <b/>
            <sz val="9"/>
            <rFont val="ＭＳ Ｐゴシック"/>
            <family val="3"/>
          </rPr>
          <t>予備馬の場合は”予備”と記入してください
（登録料は無料です）</t>
        </r>
      </text>
    </comment>
    <comment ref="P80" authorId="0">
      <text>
        <r>
          <rPr>
            <b/>
            <sz val="9"/>
            <rFont val="ＭＳ Ｐゴシック"/>
            <family val="3"/>
          </rPr>
          <t>予備馬の場合は”予備”と記入してください
（登録料は無料です）</t>
        </r>
      </text>
    </comment>
    <comment ref="T80" authorId="0">
      <text>
        <r>
          <rPr>
            <b/>
            <sz val="9"/>
            <rFont val="ＭＳ Ｐゴシック"/>
            <family val="3"/>
          </rPr>
          <t>予備馬の場合は”予備”と記入してください
（登録料は無料です）</t>
        </r>
      </text>
    </comment>
    <comment ref="D138" authorId="0">
      <text>
        <r>
          <rPr>
            <b/>
            <sz val="9"/>
            <rFont val="ＭＳ Ｐゴシック"/>
            <family val="3"/>
          </rPr>
          <t>予備馬の場合は”予備”と記入してください
（登録料は無料です）</t>
        </r>
      </text>
    </comment>
    <comment ref="H138" authorId="0">
      <text>
        <r>
          <rPr>
            <b/>
            <sz val="9"/>
            <rFont val="ＭＳ Ｐゴシック"/>
            <family val="3"/>
          </rPr>
          <t>予備馬の場合は”予備”と記入してください
（登録料は無料です）</t>
        </r>
      </text>
    </comment>
    <comment ref="L138" authorId="0">
      <text>
        <r>
          <rPr>
            <b/>
            <sz val="9"/>
            <rFont val="ＭＳ Ｐゴシック"/>
            <family val="3"/>
          </rPr>
          <t>予備馬の場合は”予備”と記入してください
（登録料は無料です）</t>
        </r>
      </text>
    </comment>
    <comment ref="P138" authorId="0">
      <text>
        <r>
          <rPr>
            <b/>
            <sz val="9"/>
            <rFont val="ＭＳ Ｐゴシック"/>
            <family val="3"/>
          </rPr>
          <t>予備馬の場合は”予備”と記入してください
（登録料は無料です）</t>
        </r>
      </text>
    </comment>
    <comment ref="T138" authorId="0">
      <text>
        <r>
          <rPr>
            <b/>
            <sz val="9"/>
            <rFont val="ＭＳ Ｐゴシック"/>
            <family val="3"/>
          </rPr>
          <t>予備馬の場合は”予備”と記入してください
（登録料は無料です）</t>
        </r>
      </text>
    </comment>
    <comment ref="C25" authorId="0">
      <text>
        <r>
          <rPr>
            <b/>
            <sz val="9"/>
            <rFont val="ＭＳ Ｐゴシック"/>
            <family val="3"/>
          </rPr>
          <t>社馬連所属団体名を記入してください</t>
        </r>
      </text>
    </comment>
    <comment ref="C27" authorId="0">
      <text>
        <r>
          <rPr>
            <b/>
            <sz val="9"/>
            <rFont val="ＭＳ Ｐゴシック"/>
            <family val="3"/>
          </rPr>
          <t>社馬連所属団体名を記入してください</t>
        </r>
      </text>
    </comment>
    <comment ref="C29" authorId="0">
      <text>
        <r>
          <rPr>
            <b/>
            <sz val="9"/>
            <rFont val="ＭＳ Ｐゴシック"/>
            <family val="3"/>
          </rPr>
          <t>社馬連所属団体名を記入してください</t>
        </r>
      </text>
    </comment>
    <comment ref="C40" authorId="0">
      <text>
        <r>
          <rPr>
            <b/>
            <sz val="9"/>
            <rFont val="ＭＳ Ｐゴシック"/>
            <family val="3"/>
          </rPr>
          <t>社馬連所属団体名を記入してください</t>
        </r>
      </text>
    </comment>
    <comment ref="C42" authorId="0">
      <text>
        <r>
          <rPr>
            <b/>
            <sz val="9"/>
            <rFont val="ＭＳ Ｐゴシック"/>
            <family val="3"/>
          </rPr>
          <t>社馬連所属団体名を記入してください</t>
        </r>
      </text>
    </comment>
    <comment ref="C44" authorId="0">
      <text>
        <r>
          <rPr>
            <b/>
            <sz val="9"/>
            <rFont val="ＭＳ Ｐゴシック"/>
            <family val="3"/>
          </rPr>
          <t>社馬連所属団体名を記入してください</t>
        </r>
      </text>
    </comment>
    <comment ref="C49" authorId="0">
      <text>
        <r>
          <rPr>
            <b/>
            <sz val="9"/>
            <rFont val="ＭＳ Ｐゴシック"/>
            <family val="3"/>
          </rPr>
          <t>社馬連所属団体名を記入してください</t>
        </r>
      </text>
    </comment>
    <comment ref="C51" authorId="0">
      <text>
        <r>
          <rPr>
            <b/>
            <sz val="9"/>
            <rFont val="ＭＳ Ｐゴシック"/>
            <family val="3"/>
          </rPr>
          <t>社馬連所属団体名を記入してください</t>
        </r>
      </text>
    </comment>
    <comment ref="C53" authorId="0">
      <text>
        <r>
          <rPr>
            <b/>
            <sz val="9"/>
            <rFont val="ＭＳ Ｐゴシック"/>
            <family val="3"/>
          </rPr>
          <t>社馬連所属団体名を記入してください</t>
        </r>
      </text>
    </comment>
    <comment ref="C61" authorId="0">
      <text>
        <r>
          <rPr>
            <b/>
            <sz val="9"/>
            <rFont val="ＭＳ Ｐゴシック"/>
            <family val="3"/>
          </rPr>
          <t>社馬連所属団体名を記入してください</t>
        </r>
      </text>
    </comment>
    <comment ref="C63" authorId="0">
      <text>
        <r>
          <rPr>
            <b/>
            <sz val="9"/>
            <rFont val="ＭＳ Ｐゴシック"/>
            <family val="3"/>
          </rPr>
          <t>社馬連所属団体名を記入してください</t>
        </r>
      </text>
    </comment>
    <comment ref="C65" authorId="0">
      <text>
        <r>
          <rPr>
            <b/>
            <sz val="9"/>
            <rFont val="ＭＳ Ｐゴシック"/>
            <family val="3"/>
          </rPr>
          <t>社馬連所属団体名を記入してください</t>
        </r>
      </text>
    </comment>
    <comment ref="C89" authorId="0">
      <text>
        <r>
          <rPr>
            <b/>
            <sz val="9"/>
            <rFont val="ＭＳ Ｐゴシック"/>
            <family val="3"/>
          </rPr>
          <t>社馬連所属団体名を記入してください</t>
        </r>
      </text>
    </comment>
    <comment ref="C91" authorId="0">
      <text>
        <r>
          <rPr>
            <b/>
            <sz val="9"/>
            <rFont val="ＭＳ Ｐゴシック"/>
            <family val="3"/>
          </rPr>
          <t>社馬連所属団体名を記入してください</t>
        </r>
      </text>
    </comment>
    <comment ref="C93" authorId="0">
      <text>
        <r>
          <rPr>
            <b/>
            <sz val="9"/>
            <rFont val="ＭＳ Ｐゴシック"/>
            <family val="3"/>
          </rPr>
          <t>社馬連所属団体名を記入してください</t>
        </r>
      </text>
    </comment>
    <comment ref="C101" authorId="0">
      <text>
        <r>
          <rPr>
            <b/>
            <sz val="9"/>
            <rFont val="ＭＳ Ｐゴシック"/>
            <family val="3"/>
          </rPr>
          <t>社馬連所属団体名を記入してください</t>
        </r>
      </text>
    </comment>
    <comment ref="C103" authorId="0">
      <text>
        <r>
          <rPr>
            <b/>
            <sz val="9"/>
            <rFont val="ＭＳ Ｐゴシック"/>
            <family val="3"/>
          </rPr>
          <t>社馬連所属団体名を記入してください</t>
        </r>
      </text>
    </comment>
    <comment ref="C105" authorId="0">
      <text>
        <r>
          <rPr>
            <b/>
            <sz val="9"/>
            <rFont val="ＭＳ Ｐゴシック"/>
            <family val="3"/>
          </rPr>
          <t>社馬連所属団体名を記入してください</t>
        </r>
      </text>
    </comment>
    <comment ref="C119" authorId="0">
      <text>
        <r>
          <rPr>
            <b/>
            <sz val="9"/>
            <rFont val="ＭＳ Ｐゴシック"/>
            <family val="3"/>
          </rPr>
          <t>社馬連所属団体名を記入してください</t>
        </r>
      </text>
    </comment>
    <comment ref="C121" authorId="0">
      <text>
        <r>
          <rPr>
            <b/>
            <sz val="9"/>
            <rFont val="ＭＳ Ｐゴシック"/>
            <family val="3"/>
          </rPr>
          <t>社馬連所属団体名を記入してください</t>
        </r>
      </text>
    </comment>
    <comment ref="C123" authorId="0">
      <text>
        <r>
          <rPr>
            <b/>
            <sz val="9"/>
            <rFont val="ＭＳ Ｐゴシック"/>
            <family val="3"/>
          </rPr>
          <t>社馬連所属団体名を記入してください</t>
        </r>
      </text>
    </comment>
    <comment ref="C147" authorId="0">
      <text>
        <r>
          <rPr>
            <b/>
            <sz val="9"/>
            <rFont val="ＭＳ Ｐゴシック"/>
            <family val="3"/>
          </rPr>
          <t>社馬連所属団体名を記入してください</t>
        </r>
      </text>
    </comment>
    <comment ref="C149" authorId="0">
      <text>
        <r>
          <rPr>
            <b/>
            <sz val="9"/>
            <rFont val="ＭＳ Ｐゴシック"/>
            <family val="3"/>
          </rPr>
          <t>社馬連所属団体名を記入してください</t>
        </r>
      </text>
    </comment>
    <comment ref="C151" authorId="0">
      <text>
        <r>
          <rPr>
            <b/>
            <sz val="9"/>
            <rFont val="ＭＳ Ｐゴシック"/>
            <family val="3"/>
          </rPr>
          <t>社馬連所属団体名を記入してください</t>
        </r>
      </text>
    </comment>
    <comment ref="C159" authorId="0">
      <text>
        <r>
          <rPr>
            <b/>
            <sz val="9"/>
            <rFont val="ＭＳ Ｐゴシック"/>
            <family val="3"/>
          </rPr>
          <t>社馬連所属団体名を記入してください</t>
        </r>
      </text>
    </comment>
    <comment ref="C161" authorId="0">
      <text>
        <r>
          <rPr>
            <b/>
            <sz val="9"/>
            <rFont val="ＭＳ Ｐゴシック"/>
            <family val="3"/>
          </rPr>
          <t>社馬連所属団体名を記入してください</t>
        </r>
      </text>
    </comment>
    <comment ref="C163" authorId="0">
      <text>
        <r>
          <rPr>
            <b/>
            <sz val="9"/>
            <rFont val="ＭＳ Ｐゴシック"/>
            <family val="3"/>
          </rPr>
          <t>社馬連所属団体名を記入してください</t>
        </r>
      </text>
    </comment>
    <comment ref="Z1" authorId="0">
      <text>
        <r>
          <rPr>
            <b/>
            <sz val="9"/>
            <rFont val="ＭＳ Ｐゴシック"/>
            <family val="3"/>
          </rPr>
          <t>ページ数／総ページ数を記入してください</t>
        </r>
      </text>
    </comment>
    <comment ref="Z77" authorId="0">
      <text>
        <r>
          <rPr>
            <b/>
            <sz val="9"/>
            <rFont val="ＭＳ Ｐゴシック"/>
            <family val="3"/>
          </rPr>
          <t>ページ数／総ページ数を記入してください</t>
        </r>
      </text>
    </comment>
    <comment ref="Z135" authorId="0">
      <text>
        <r>
          <rPr>
            <b/>
            <sz val="9"/>
            <rFont val="ＭＳ Ｐゴシック"/>
            <family val="3"/>
          </rPr>
          <t>ページ数／総ページ数を記入してください</t>
        </r>
      </text>
    </comment>
  </commentList>
</comments>
</file>

<file path=xl/sharedStrings.xml><?xml version="1.0" encoding="utf-8"?>
<sst xmlns="http://schemas.openxmlformats.org/spreadsheetml/2006/main" count="1298" uniqueCount="87">
  <si>
    <t>出場１</t>
  </si>
  <si>
    <t>出場２</t>
  </si>
  <si>
    <t>金額</t>
  </si>
  <si>
    <t>×頭数</t>
  </si>
  <si>
    <t>登録料</t>
  </si>
  <si>
    <t>×鞍数</t>
  </si>
  <si>
    <t>出場３</t>
  </si>
  <si>
    <t>合計</t>
  </si>
  <si>
    <t>（    ／    ）</t>
  </si>
  <si>
    <t>宿泊馬取扱者氏名</t>
  </si>
  <si>
    <t>部班馬場馬術競技
チルドレン班</t>
  </si>
  <si>
    <t>出場料</t>
  </si>
  <si>
    <t>予備馬（２頭くらいまで）についても御記入ください。（予備馬の登録料は不要です。）</t>
  </si>
  <si>
    <t>本紙合計金額</t>
  </si>
  <si>
    <t>部班馬場馬術競技
ＪＢＧ班</t>
  </si>
  <si>
    <t>①</t>
  </si>
  <si>
    <t>①</t>
  </si>
  <si>
    <t>⑤</t>
  </si>
  <si>
    <t>⑥</t>
  </si>
  <si>
    <t>⑦</t>
  </si>
  <si>
    <t>⑧</t>
  </si>
  <si>
    <t>⑫</t>
  </si>
  <si>
    <t>⑩</t>
  </si>
  <si>
    <t>⑪</t>
  </si>
  <si>
    <t>②</t>
  </si>
  <si>
    <t>④</t>
  </si>
  <si>
    <t>馬場馬術競技
ＪＥＦ第３課目2009A
一般班</t>
  </si>
  <si>
    <t>ＪＢＧ自馬選手権
馬場馬術競技
ＪＥＦ第３課目2009A</t>
  </si>
  <si>
    <t>馬場馬術競技
ＪＥＦ第３課目2009B
一般班</t>
  </si>
  <si>
    <t>馬場馬術競技
ＪＥＦ第３課目2009B
ジュニア班</t>
  </si>
  <si>
    <t>馬場馬術競技
ＪＥＦ第３課目2009B
ＪＢＧ班</t>
  </si>
  <si>
    <t>小障害飛越競技80㎝クラス
一般班</t>
  </si>
  <si>
    <t>小障害飛越競技80㎝クラス
ジュニア班</t>
  </si>
  <si>
    <t>小障害飛越競技80㎝クラス
ＪＢＧ班</t>
  </si>
  <si>
    <t>小障害飛越競技70㎝クラス
一般班</t>
  </si>
  <si>
    <t>小障害飛越競技70㎝クラス
ジュニア班</t>
  </si>
  <si>
    <t>小障害飛越競技70㎝クラス
ＪＢＧ班</t>
  </si>
  <si>
    <t>小障害飛越競技90㎝クラス
一般班</t>
  </si>
  <si>
    <t>小障害飛越競技90㎝クラス
ジュニア班</t>
  </si>
  <si>
    <t>ビギナーズジャンプ
一般班</t>
  </si>
  <si>
    <t>ビギナーズジャンプ
ジュニア班</t>
  </si>
  <si>
    <t>ビギナーズジャンプ
ＪＢＧ班</t>
  </si>
  <si>
    <t>同一競技で、同一馬が複数回出場する場合は、出場順序は記入された順番になります。</t>
  </si>
  <si>
    <t>部班馬場馬術競技
一般班</t>
  </si>
  <si>
    <t>⑨</t>
  </si>
  <si>
    <t>馬場馬術競技
ＪＥＦ第２課目2009
一般班</t>
  </si>
  <si>
    <t>馬場馬術競技
ＪＥＦ第２課目2009
ジュニア班</t>
  </si>
  <si>
    <t>馬場馬術競技
ＪＥＦ第２課目2009
ＪＢＧ班</t>
  </si>
  <si>
    <t>馬名ﾌﾘｶﾞﾅ</t>
  </si>
  <si>
    <t>馬名</t>
  </si>
  <si>
    <t>選手名</t>
  </si>
  <si>
    <t>選手名フリガナ</t>
  </si>
  <si>
    <t>（団体名）</t>
  </si>
  <si>
    <t>出場１</t>
  </si>
  <si>
    <t>出場２</t>
  </si>
  <si>
    <t>出場３</t>
  </si>
  <si>
    <t>団体住所</t>
  </si>
  <si>
    <t>電話番号</t>
  </si>
  <si>
    <t>団体名</t>
  </si>
  <si>
    <t>団体責任者氏名</t>
  </si>
  <si>
    <t>OP</t>
  </si>
  <si>
    <t>プロの方でオープン出場される方は、OP欄に“レ”を記入してください。（出場料は一律2,000円引きとなります）</t>
  </si>
  <si>
    <t>JBG班に出場される方は、（団体名）欄に選手の社馬連所属団体名を記入してください。</t>
  </si>
  <si>
    <t>馬名フリガナ、選手名フリガナは必ずご記入願います。</t>
  </si>
  <si>
    <t>（11月６日（土）用）</t>
  </si>
  <si>
    <t>第31回キャロットステークス申込書　#1</t>
  </si>
  <si>
    <t>③</t>
  </si>
  <si>
    <t>（11月7日（日）用　No.１）</t>
  </si>
  <si>
    <t>第31回キャロットステークス申込書　#2</t>
  </si>
  <si>
    <t>小障害飛越競技100㎝クラス</t>
  </si>
  <si>
    <t>中障害Ｄ飛越競技</t>
  </si>
  <si>
    <t>ＪＢＧ自馬選手権
障害飛越競技　中障害Ｄ</t>
  </si>
  <si>
    <t>⑬</t>
  </si>
  <si>
    <t>馬場馬術競技
ＪＥＦ第４課目2009</t>
  </si>
  <si>
    <t>⑭</t>
  </si>
  <si>
    <t>第31回キャロットステークス申込書　#3</t>
  </si>
  <si>
    <t>（11月7日（日）用　No.２）</t>
  </si>
  <si>
    <t>⑮</t>
  </si>
  <si>
    <t>⑮</t>
  </si>
  <si>
    <t>⑯</t>
  </si>
  <si>
    <t>(OP)</t>
  </si>
  <si>
    <t>小障害飛越競技90㎝クラス
ＪＢＧ班</t>
  </si>
  <si>
    <t>小障害飛越競技100㎝クラス</t>
  </si>
  <si>
    <t>登録料</t>
  </si>
  <si>
    <t>　</t>
  </si>
  <si>
    <t>入力欄が足りない場合はページ単位で複数枚コピーしてください。</t>
  </si>
  <si>
    <t>社馬連HPに申込用フォーマットを掲載していますので、なるべくファイル添付
のメールにてお申込ください。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</si>
</sst>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Red]0"/>
    <numFmt numFmtId="178" formatCode="#,##0;[Red]#,##0"/>
  </numFmts>
  <fonts count="10">
    <font>
      <sz val="11"/>
      <name val="ＭＳ Ｐゴシック"/>
      <family val="3"/>
    </font>
    <font>
      <sz val="6"/>
      <name val="ＭＳ Ｐゴシック"/>
      <family val="3"/>
    </font>
    <font>
      <sz val="9"/>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9"/>
      <name val="ＭＳ Ｐゴシック"/>
      <family val="3"/>
    </font>
    <font>
      <sz val="7"/>
      <name val="ＭＳ Ｐゴシック"/>
      <family val="3"/>
    </font>
    <font>
      <b/>
      <sz val="8"/>
      <name val="ＭＳ Ｐゴシック"/>
      <family val="2"/>
    </font>
  </fonts>
  <fills count="3">
    <fill>
      <patternFill/>
    </fill>
    <fill>
      <patternFill patternType="gray125"/>
    </fill>
    <fill>
      <patternFill patternType="solid">
        <fgColor indexed="9"/>
        <bgColor indexed="64"/>
      </patternFill>
    </fill>
  </fills>
  <borders count="72">
    <border>
      <left/>
      <right/>
      <top/>
      <bottom/>
      <diagonal/>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style="thin"/>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hair"/>
      <right style="hair"/>
      <top>
        <color indexed="63"/>
      </top>
      <bottom style="hair"/>
    </border>
    <border>
      <left style="hair"/>
      <right style="hair"/>
      <top style="hair"/>
      <bottom style="hair"/>
    </border>
    <border>
      <left style="thin"/>
      <right>
        <color indexed="63"/>
      </right>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style="thin"/>
      <bottom>
        <color indexed="63"/>
      </bottom>
    </border>
    <border>
      <left style="hair"/>
      <right style="hair"/>
      <top style="thin"/>
      <bottom style="hair"/>
    </border>
    <border>
      <left style="hair"/>
      <right style="hair"/>
      <top style="thin"/>
      <bottom>
        <color indexed="63"/>
      </bottom>
    </border>
    <border>
      <left style="hair"/>
      <right style="hair"/>
      <top style="hair"/>
      <bottom>
        <color indexed="63"/>
      </bottom>
    </border>
    <border>
      <left style="hair"/>
      <right style="thin"/>
      <top>
        <color indexed="63"/>
      </top>
      <bottom style="thin"/>
    </border>
    <border>
      <left>
        <color indexed="63"/>
      </left>
      <right>
        <color indexed="63"/>
      </right>
      <top style="hair"/>
      <bottom style="thin"/>
    </border>
    <border>
      <left>
        <color indexed="63"/>
      </left>
      <right style="hair"/>
      <top style="hair"/>
      <bottom>
        <color indexed="63"/>
      </bottom>
    </border>
    <border>
      <left>
        <color indexed="63"/>
      </left>
      <right style="hair"/>
      <top>
        <color indexed="63"/>
      </top>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color indexed="63"/>
      </bottom>
    </border>
    <border>
      <left style="hair"/>
      <right style="thin"/>
      <top>
        <color indexed="63"/>
      </top>
      <bottom>
        <color indexed="63"/>
      </bottom>
    </border>
    <border>
      <left style="hair"/>
      <right style="thin"/>
      <top>
        <color indexed="63"/>
      </top>
      <bottom style="medium"/>
    </border>
    <border>
      <left style="thin"/>
      <right>
        <color indexed="63"/>
      </right>
      <top>
        <color indexed="63"/>
      </top>
      <bottom style="hair"/>
    </border>
    <border>
      <left>
        <color indexed="63"/>
      </left>
      <right style="thin"/>
      <top style="hair"/>
      <bottom style="hair"/>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hair"/>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style="medium"/>
      <right style="thin"/>
      <top style="thin"/>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hair"/>
    </border>
    <border>
      <left style="medium"/>
      <right style="thin"/>
      <top style="medium"/>
      <bottom>
        <color indexed="63"/>
      </bottom>
    </border>
    <border>
      <left>
        <color indexed="63"/>
      </left>
      <right style="thin"/>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64">
    <xf numFmtId="0" fontId="0" fillId="0" borderId="0" xfId="0" applyAlignment="1">
      <alignment/>
    </xf>
    <xf numFmtId="0" fontId="3" fillId="2" borderId="0" xfId="0" applyFont="1" applyFill="1" applyAlignment="1">
      <alignment/>
    </xf>
    <xf numFmtId="0" fontId="6" fillId="2" borderId="0" xfId="0" applyFont="1" applyFill="1" applyAlignment="1">
      <alignment horizontal="left" vertical="top"/>
    </xf>
    <xf numFmtId="0" fontId="0" fillId="2" borderId="0" xfId="0" applyFill="1" applyAlignment="1">
      <alignment/>
    </xf>
    <xf numFmtId="0" fontId="0" fillId="2" borderId="0" xfId="0" applyFill="1" applyAlignment="1">
      <alignment horizont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0" fontId="2" fillId="2" borderId="6" xfId="0" applyFont="1" applyFill="1" applyBorder="1" applyAlignment="1">
      <alignment vertical="center"/>
    </xf>
    <xf numFmtId="0" fontId="0" fillId="2" borderId="7" xfId="0"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0" fillId="2" borderId="9" xfId="0" applyFill="1" applyBorder="1" applyAlignment="1">
      <alignment/>
    </xf>
    <xf numFmtId="0" fontId="2" fillId="2" borderId="1" xfId="0" applyFont="1" applyFill="1" applyBorder="1" applyAlignment="1">
      <alignment vertical="center" wrapText="1"/>
    </xf>
    <xf numFmtId="0" fontId="0" fillId="2" borderId="10" xfId="0" applyFill="1" applyBorder="1" applyAlignment="1">
      <alignment/>
    </xf>
    <xf numFmtId="0" fontId="0" fillId="2" borderId="9" xfId="0" applyFill="1" applyBorder="1" applyAlignment="1">
      <alignment/>
    </xf>
    <xf numFmtId="176" fontId="0" fillId="2" borderId="11" xfId="0" applyNumberFormat="1" applyFont="1" applyFill="1" applyBorder="1" applyAlignment="1">
      <alignment horizontal="right" vertical="center"/>
    </xf>
    <xf numFmtId="176" fontId="0" fillId="2" borderId="12" xfId="0" applyNumberFormat="1" applyFont="1" applyFill="1" applyBorder="1" applyAlignment="1">
      <alignment horizontal="right" vertical="center"/>
    </xf>
    <xf numFmtId="0" fontId="0" fillId="2" borderId="13" xfId="0" applyFill="1" applyBorder="1" applyAlignment="1">
      <alignment horizontal="right"/>
    </xf>
    <xf numFmtId="176" fontId="0" fillId="2" borderId="14" xfId="0" applyNumberFormat="1" applyFont="1" applyFill="1" applyBorder="1" applyAlignment="1">
      <alignment horizontal="right" vertical="center"/>
    </xf>
    <xf numFmtId="0" fontId="0" fillId="2" borderId="15" xfId="0" applyFill="1" applyBorder="1" applyAlignment="1">
      <alignment horizontal="right"/>
    </xf>
    <xf numFmtId="0" fontId="0" fillId="2" borderId="0" xfId="0" applyFill="1" applyAlignment="1">
      <alignment horizontal="left" vertical="top"/>
    </xf>
    <xf numFmtId="0" fontId="0" fillId="2" borderId="16" xfId="0" applyFill="1" applyBorder="1" applyAlignment="1">
      <alignment horizontal="center"/>
    </xf>
    <xf numFmtId="0" fontId="0" fillId="2" borderId="10" xfId="0" applyFill="1" applyBorder="1" applyAlignment="1">
      <alignment horizontal="center"/>
    </xf>
    <xf numFmtId="0" fontId="0" fillId="2" borderId="17" xfId="0" applyFill="1" applyBorder="1" applyAlignment="1">
      <alignment/>
    </xf>
    <xf numFmtId="0" fontId="2" fillId="2" borderId="18" xfId="0" applyFont="1" applyFill="1" applyBorder="1" applyAlignment="1">
      <alignment horizontal="center" vertical="center"/>
    </xf>
    <xf numFmtId="176" fontId="0" fillId="2" borderId="19" xfId="0" applyNumberFormat="1" applyFill="1" applyBorder="1" applyAlignment="1">
      <alignment horizontal="right"/>
    </xf>
    <xf numFmtId="176" fontId="0" fillId="2" borderId="11" xfId="0" applyNumberFormat="1" applyFill="1" applyBorder="1" applyAlignment="1">
      <alignment vertical="center"/>
    </xf>
    <xf numFmtId="176" fontId="0" fillId="2" borderId="14" xfId="0" applyNumberFormat="1" applyFill="1" applyBorder="1" applyAlignment="1">
      <alignment vertical="center"/>
    </xf>
    <xf numFmtId="0" fontId="0" fillId="2" borderId="20" xfId="0" applyFill="1" applyBorder="1" applyAlignment="1">
      <alignment horizontal="center"/>
    </xf>
    <xf numFmtId="176" fontId="0" fillId="2" borderId="15" xfId="0" applyNumberFormat="1" applyFill="1" applyBorder="1" applyAlignment="1">
      <alignment horizontal="right" vertical="center"/>
    </xf>
    <xf numFmtId="0" fontId="0" fillId="2" borderId="13" xfId="0" applyFill="1" applyBorder="1" applyAlignment="1">
      <alignment/>
    </xf>
    <xf numFmtId="176" fontId="0" fillId="2" borderId="21" xfId="0" applyNumberFormat="1" applyFill="1" applyBorder="1" applyAlignment="1">
      <alignment horizontal="right" vertical="center"/>
    </xf>
    <xf numFmtId="0" fontId="0" fillId="2" borderId="22" xfId="0" applyFill="1" applyBorder="1" applyAlignment="1">
      <alignment/>
    </xf>
    <xf numFmtId="0" fontId="0" fillId="2" borderId="23" xfId="0" applyFill="1" applyBorder="1" applyAlignment="1">
      <alignment/>
    </xf>
    <xf numFmtId="0" fontId="0" fillId="2" borderId="24" xfId="0" applyFill="1" applyBorder="1" applyAlignment="1">
      <alignment/>
    </xf>
    <xf numFmtId="177" fontId="0" fillId="2" borderId="25" xfId="0" applyNumberFormat="1" applyFill="1" applyBorder="1" applyAlignment="1">
      <alignment vertical="center"/>
    </xf>
    <xf numFmtId="177" fontId="0" fillId="2" borderId="10" xfId="0" applyNumberFormat="1" applyFill="1" applyBorder="1" applyAlignment="1">
      <alignment vertical="center"/>
    </xf>
    <xf numFmtId="176" fontId="0" fillId="2" borderId="26" xfId="0" applyNumberFormat="1" applyFill="1" applyBorder="1" applyAlignment="1">
      <alignment vertical="center"/>
    </xf>
    <xf numFmtId="176" fontId="0" fillId="2" borderId="27" xfId="0" applyNumberFormat="1" applyFill="1" applyBorder="1" applyAlignment="1">
      <alignment horizontal="right"/>
    </xf>
    <xf numFmtId="176" fontId="0" fillId="2" borderId="28" xfId="0" applyNumberFormat="1" applyFont="1" applyFill="1" applyBorder="1" applyAlignment="1">
      <alignment vertical="center"/>
    </xf>
    <xf numFmtId="176" fontId="0" fillId="2" borderId="29" xfId="0" applyNumberFormat="1" applyFont="1" applyFill="1" applyBorder="1" applyAlignment="1">
      <alignment vertical="center"/>
    </xf>
    <xf numFmtId="0" fontId="0" fillId="2" borderId="0" xfId="0" applyFill="1" applyBorder="1" applyAlignment="1">
      <alignment/>
    </xf>
    <xf numFmtId="176" fontId="0" fillId="2" borderId="11" xfId="0" applyNumberFormat="1" applyFont="1" applyFill="1" applyBorder="1" applyAlignment="1">
      <alignment vertical="center"/>
    </xf>
    <xf numFmtId="176" fontId="0" fillId="2" borderId="14" xfId="0" applyNumberFormat="1" applyFont="1" applyFill="1" applyBorder="1" applyAlignment="1">
      <alignment vertical="center"/>
    </xf>
    <xf numFmtId="176" fontId="0" fillId="2" borderId="30" xfId="0" applyNumberFormat="1" applyFont="1" applyFill="1" applyBorder="1" applyAlignment="1">
      <alignment horizontal="right" vertical="center"/>
    </xf>
    <xf numFmtId="176" fontId="0" fillId="2" borderId="31" xfId="0" applyNumberFormat="1" applyFont="1" applyFill="1" applyBorder="1" applyAlignment="1">
      <alignment horizontal="right" vertical="center"/>
    </xf>
    <xf numFmtId="176" fontId="0" fillId="2" borderId="0" xfId="0" applyNumberFormat="1" applyFont="1" applyFill="1" applyBorder="1" applyAlignment="1">
      <alignment horizontal="right" vertical="center"/>
    </xf>
    <xf numFmtId="0" fontId="0" fillId="2" borderId="13" xfId="0" applyFill="1" applyBorder="1" applyAlignment="1">
      <alignment/>
    </xf>
    <xf numFmtId="0" fontId="0" fillId="2" borderId="24" xfId="0" applyFill="1" applyBorder="1" applyAlignment="1">
      <alignment/>
    </xf>
    <xf numFmtId="0" fontId="0" fillId="2" borderId="21" xfId="0" applyFill="1" applyBorder="1" applyAlignment="1">
      <alignment/>
    </xf>
    <xf numFmtId="176" fontId="0" fillId="2" borderId="12" xfId="0" applyNumberFormat="1" applyFont="1" applyFill="1" applyBorder="1" applyAlignment="1">
      <alignment vertical="center"/>
    </xf>
    <xf numFmtId="176" fontId="0" fillId="2" borderId="32" xfId="0" applyNumberFormat="1" applyFont="1" applyFill="1" applyBorder="1" applyAlignment="1">
      <alignment vertical="center"/>
    </xf>
    <xf numFmtId="0" fontId="0" fillId="2" borderId="33" xfId="0" applyFill="1" applyBorder="1" applyAlignment="1">
      <alignment/>
    </xf>
    <xf numFmtId="0" fontId="0" fillId="2" borderId="26" xfId="0" applyFill="1" applyBorder="1" applyAlignment="1">
      <alignment/>
    </xf>
    <xf numFmtId="176" fontId="6" fillId="2" borderId="14" xfId="0" applyNumberFormat="1" applyFont="1" applyFill="1" applyBorder="1" applyAlignment="1">
      <alignment vertical="center"/>
    </xf>
    <xf numFmtId="176" fontId="6" fillId="2" borderId="12" xfId="0" applyNumberFormat="1" applyFont="1" applyFill="1" applyBorder="1" applyAlignment="1">
      <alignment vertical="center"/>
    </xf>
    <xf numFmtId="176" fontId="0" fillId="2" borderId="28" xfId="0" applyNumberFormat="1" applyFill="1" applyBorder="1" applyAlignment="1">
      <alignment vertical="center"/>
    </xf>
    <xf numFmtId="176" fontId="0" fillId="2" borderId="29" xfId="0" applyNumberFormat="1" applyFill="1" applyBorder="1" applyAlignment="1">
      <alignment vertical="center"/>
    </xf>
    <xf numFmtId="176" fontId="0" fillId="2" borderId="12" xfId="0" applyNumberFormat="1" applyFill="1" applyBorder="1" applyAlignment="1">
      <alignment vertical="center"/>
    </xf>
    <xf numFmtId="176" fontId="0" fillId="2" borderId="32" xfId="0" applyNumberFormat="1" applyFill="1" applyBorder="1" applyAlignment="1">
      <alignment vertical="center"/>
    </xf>
    <xf numFmtId="0" fontId="0" fillId="2" borderId="34" xfId="0" applyFill="1" applyBorder="1" applyAlignment="1">
      <alignment/>
    </xf>
    <xf numFmtId="0" fontId="0" fillId="2" borderId="33" xfId="0" applyFill="1" applyBorder="1" applyAlignment="1">
      <alignment horizontal="right"/>
    </xf>
    <xf numFmtId="0" fontId="0" fillId="2" borderId="26" xfId="0" applyFill="1" applyBorder="1" applyAlignment="1">
      <alignment horizontal="right"/>
    </xf>
    <xf numFmtId="0" fontId="2" fillId="2" borderId="24" xfId="0" applyFont="1" applyFill="1" applyBorder="1" applyAlignment="1">
      <alignment horizontal="center" vertical="center"/>
    </xf>
    <xf numFmtId="0" fontId="2" fillId="2" borderId="17" xfId="0" applyFont="1" applyFill="1" applyBorder="1" applyAlignment="1">
      <alignment horizontal="center" vertical="center"/>
    </xf>
    <xf numFmtId="177" fontId="0" fillId="2" borderId="9" xfId="0" applyNumberFormat="1" applyFill="1" applyBorder="1" applyAlignment="1">
      <alignment vertical="center"/>
    </xf>
    <xf numFmtId="0" fontId="0" fillId="2" borderId="35" xfId="0" applyFill="1" applyBorder="1" applyAlignment="1">
      <alignment horizontal="center" vertical="center"/>
    </xf>
    <xf numFmtId="0" fontId="8" fillId="2" borderId="18" xfId="0" applyFont="1" applyFill="1" applyBorder="1" applyAlignment="1">
      <alignment horizontal="right" vertical="center"/>
    </xf>
    <xf numFmtId="0" fontId="0" fillId="2" borderId="36" xfId="0" applyFill="1" applyBorder="1" applyAlignment="1">
      <alignment vertical="center"/>
    </xf>
    <xf numFmtId="0" fontId="2" fillId="2" borderId="37" xfId="0" applyFont="1" applyFill="1" applyBorder="1" applyAlignment="1">
      <alignment vertical="center"/>
    </xf>
    <xf numFmtId="0" fontId="2" fillId="2" borderId="18"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24" xfId="0" applyFont="1" applyFill="1" applyBorder="1" applyAlignment="1">
      <alignment horizontal="center" vertical="center"/>
    </xf>
    <xf numFmtId="0" fontId="2" fillId="0" borderId="37" xfId="0" applyFont="1" applyFill="1" applyBorder="1" applyAlignment="1">
      <alignment vertical="center"/>
    </xf>
    <xf numFmtId="0" fontId="0" fillId="0" borderId="5" xfId="0" applyFill="1" applyBorder="1" applyAlignment="1">
      <alignment vertical="center"/>
    </xf>
    <xf numFmtId="0" fontId="2" fillId="0" borderId="6" xfId="0" applyFont="1" applyFill="1" applyBorder="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vertical="center"/>
    </xf>
    <xf numFmtId="0" fontId="0" fillId="0" borderId="7" xfId="0" applyFill="1" applyBorder="1" applyAlignment="1">
      <alignment vertical="center"/>
    </xf>
    <xf numFmtId="0" fontId="2" fillId="0" borderId="17" xfId="0" applyFont="1" applyFill="1" applyBorder="1" applyAlignment="1">
      <alignment horizontal="center" vertical="center"/>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vertical="center" wrapText="1"/>
    </xf>
    <xf numFmtId="0" fontId="2" fillId="2" borderId="27" xfId="0" applyFont="1" applyFill="1" applyBorder="1" applyAlignment="1">
      <alignment vertical="center" wrapText="1"/>
    </xf>
    <xf numFmtId="0" fontId="2" fillId="2" borderId="41" xfId="0" applyFont="1" applyFill="1" applyBorder="1" applyAlignment="1">
      <alignment vertical="center" wrapText="1"/>
    </xf>
    <xf numFmtId="0" fontId="2" fillId="2" borderId="42"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40" xfId="0" applyFont="1" applyFill="1" applyBorder="1" applyAlignment="1">
      <alignment vertical="center" wrapText="1"/>
    </xf>
    <xf numFmtId="0" fontId="2" fillId="0" borderId="27" xfId="0" applyFont="1" applyFill="1" applyBorder="1" applyAlignment="1">
      <alignment vertical="center" wrapText="1"/>
    </xf>
    <xf numFmtId="0" fontId="2" fillId="0" borderId="41" xfId="0" applyFont="1" applyFill="1" applyBorder="1" applyAlignment="1">
      <alignment vertical="center" wrapText="1"/>
    </xf>
    <xf numFmtId="0" fontId="0" fillId="2" borderId="38" xfId="0" applyFill="1" applyBorder="1" applyAlignment="1">
      <alignment horizontal="center"/>
    </xf>
    <xf numFmtId="0" fontId="0" fillId="2" borderId="43" xfId="0" applyFill="1" applyBorder="1" applyAlignment="1">
      <alignment horizontal="center"/>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2" borderId="38" xfId="0" applyFont="1" applyFill="1" applyBorder="1" applyAlignment="1">
      <alignment horizontal="center"/>
    </xf>
    <xf numFmtId="0" fontId="0" fillId="2" borderId="43" xfId="0" applyFont="1" applyFill="1" applyBorder="1" applyAlignment="1">
      <alignment horizontal="center"/>
    </xf>
    <xf numFmtId="0" fontId="0" fillId="2" borderId="35" xfId="0" applyFill="1" applyBorder="1" applyAlignment="1">
      <alignment horizontal="center"/>
    </xf>
    <xf numFmtId="0" fontId="0" fillId="2" borderId="47" xfId="0" applyFill="1" applyBorder="1" applyAlignment="1">
      <alignment horizontal="center"/>
    </xf>
    <xf numFmtId="0" fontId="0" fillId="2" borderId="0" xfId="0" applyFill="1" applyAlignment="1">
      <alignment horizontal="right"/>
    </xf>
    <xf numFmtId="176" fontId="0" fillId="2" borderId="48" xfId="0" applyNumberFormat="1" applyFill="1" applyBorder="1" applyAlignment="1">
      <alignment vertical="center"/>
    </xf>
    <xf numFmtId="0" fontId="0" fillId="2" borderId="49" xfId="0" applyFill="1" applyBorder="1" applyAlignment="1">
      <alignment vertical="center"/>
    </xf>
    <xf numFmtId="0" fontId="0" fillId="2" borderId="50" xfId="0" applyFill="1" applyBorder="1" applyAlignment="1">
      <alignment vertical="center"/>
    </xf>
    <xf numFmtId="176" fontId="0" fillId="2" borderId="48" xfId="0" applyNumberFormat="1" applyFill="1" applyBorder="1" applyAlignment="1">
      <alignment horizontal="right" vertical="center"/>
    </xf>
    <xf numFmtId="0" fontId="0" fillId="2" borderId="49" xfId="0" applyFill="1" applyBorder="1" applyAlignment="1">
      <alignment horizontal="right" vertical="center"/>
    </xf>
    <xf numFmtId="0" fontId="0" fillId="2" borderId="50" xfId="0" applyFill="1" applyBorder="1" applyAlignment="1">
      <alignment horizontal="right" vertical="center"/>
    </xf>
    <xf numFmtId="0" fontId="0" fillId="2" borderId="51" xfId="0" applyFill="1" applyBorder="1" applyAlignment="1">
      <alignment horizontal="center" vertical="top"/>
    </xf>
    <xf numFmtId="0" fontId="0" fillId="2" borderId="12" xfId="0" applyFill="1" applyBorder="1" applyAlignment="1">
      <alignment horizontal="center" vertical="top"/>
    </xf>
    <xf numFmtId="0" fontId="0" fillId="2" borderId="14" xfId="0" applyFill="1" applyBorder="1" applyAlignment="1">
      <alignment horizontal="center" vertical="top"/>
    </xf>
    <xf numFmtId="0" fontId="6" fillId="2" borderId="2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5" xfId="0" applyFont="1" applyFill="1" applyBorder="1" applyAlignment="1">
      <alignment horizontal="left" vertical="top" wrapText="1"/>
    </xf>
    <xf numFmtId="0" fontId="0" fillId="2" borderId="44" xfId="0" applyFill="1" applyBorder="1" applyAlignment="1">
      <alignment horizontal="center" vertical="top"/>
    </xf>
    <xf numFmtId="0" fontId="6" fillId="2" borderId="46" xfId="0" applyFont="1" applyFill="1" applyBorder="1" applyAlignment="1">
      <alignment horizontal="left" vertical="top" wrapText="1"/>
    </xf>
    <xf numFmtId="0" fontId="6" fillId="2" borderId="46" xfId="0" applyFont="1" applyFill="1" applyBorder="1" applyAlignment="1">
      <alignment horizontal="left" vertical="top"/>
    </xf>
    <xf numFmtId="0" fontId="0" fillId="2" borderId="52" xfId="0" applyFill="1" applyBorder="1" applyAlignment="1">
      <alignment horizontal="left" vertical="top"/>
    </xf>
    <xf numFmtId="0" fontId="0" fillId="2" borderId="53" xfId="0" applyFill="1" applyBorder="1" applyAlignment="1">
      <alignment horizontal="left" vertical="top"/>
    </xf>
    <xf numFmtId="0" fontId="0" fillId="2" borderId="51" xfId="0" applyFill="1" applyBorder="1" applyAlignment="1">
      <alignment horizontal="center"/>
    </xf>
    <xf numFmtId="0" fontId="0" fillId="2" borderId="37" xfId="0" applyFill="1" applyBorder="1" applyAlignment="1">
      <alignment horizontal="center"/>
    </xf>
    <xf numFmtId="0" fontId="0" fillId="2" borderId="54" xfId="0" applyFill="1" applyBorder="1" applyAlignment="1">
      <alignment horizontal="center"/>
    </xf>
    <xf numFmtId="0" fontId="0" fillId="2" borderId="14" xfId="0" applyFill="1" applyBorder="1" applyAlignment="1">
      <alignment horizontal="center"/>
    </xf>
    <xf numFmtId="0" fontId="0" fillId="2" borderId="31" xfId="0" applyFill="1" applyBorder="1" applyAlignment="1">
      <alignment horizontal="center"/>
    </xf>
    <xf numFmtId="0" fontId="0" fillId="2" borderId="55" xfId="0" applyFill="1" applyBorder="1" applyAlignment="1">
      <alignment horizontal="center"/>
    </xf>
    <xf numFmtId="0" fontId="0" fillId="2" borderId="56" xfId="0" applyFont="1" applyFill="1" applyBorder="1" applyAlignment="1">
      <alignment horizontal="center" vertical="top"/>
    </xf>
    <xf numFmtId="0" fontId="0" fillId="2" borderId="57" xfId="0" applyFont="1" applyFill="1" applyBorder="1" applyAlignment="1">
      <alignment horizontal="center" vertical="top"/>
    </xf>
    <xf numFmtId="0" fontId="0" fillId="2" borderId="58" xfId="0" applyFill="1" applyBorder="1" applyAlignment="1">
      <alignment horizontal="left" vertical="top"/>
    </xf>
    <xf numFmtId="0" fontId="0" fillId="2" borderId="59" xfId="0" applyFill="1" applyBorder="1" applyAlignment="1">
      <alignment horizontal="left" vertical="top"/>
    </xf>
    <xf numFmtId="0" fontId="0" fillId="2" borderId="12" xfId="0" applyFill="1" applyBorder="1" applyAlignment="1">
      <alignment horizontal="center"/>
    </xf>
    <xf numFmtId="0" fontId="0" fillId="2" borderId="0" xfId="0" applyFill="1" applyBorder="1" applyAlignment="1">
      <alignment horizontal="center"/>
    </xf>
    <xf numFmtId="0" fontId="0" fillId="2" borderId="60" xfId="0" applyFill="1" applyBorder="1" applyAlignment="1">
      <alignment horizontal="center"/>
    </xf>
    <xf numFmtId="0" fontId="0" fillId="2" borderId="61" xfId="0" applyFill="1" applyBorder="1" applyAlignment="1">
      <alignment horizontal="center"/>
    </xf>
    <xf numFmtId="0" fontId="0" fillId="2" borderId="62" xfId="0" applyFill="1" applyBorder="1" applyAlignment="1">
      <alignment horizontal="center"/>
    </xf>
    <xf numFmtId="0" fontId="0" fillId="2" borderId="63" xfId="0" applyFill="1" applyBorder="1" applyAlignment="1">
      <alignment horizontal="center"/>
    </xf>
    <xf numFmtId="0" fontId="0" fillId="2" borderId="64" xfId="0" applyFont="1" applyFill="1" applyBorder="1" applyAlignment="1">
      <alignment horizontal="center" vertical="top"/>
    </xf>
    <xf numFmtId="0" fontId="0" fillId="2" borderId="60" xfId="0" applyFont="1" applyFill="1" applyBorder="1" applyAlignment="1">
      <alignment horizontal="center" vertical="top"/>
    </xf>
    <xf numFmtId="0" fontId="0" fillId="2" borderId="65" xfId="0" applyFont="1" applyFill="1" applyBorder="1" applyAlignment="1">
      <alignment horizontal="center" vertical="top"/>
    </xf>
    <xf numFmtId="0" fontId="0" fillId="2" borderId="63" xfId="0" applyFont="1" applyFill="1" applyBorder="1" applyAlignment="1">
      <alignment horizontal="center" vertical="top"/>
    </xf>
    <xf numFmtId="0" fontId="0" fillId="2" borderId="66" xfId="0" applyFill="1" applyBorder="1" applyAlignment="1">
      <alignment horizontal="center" vertical="center"/>
    </xf>
    <xf numFmtId="0" fontId="0" fillId="2" borderId="20" xfId="0" applyFill="1" applyBorder="1" applyAlignment="1">
      <alignment horizontal="center" vertical="center"/>
    </xf>
    <xf numFmtId="0" fontId="0" fillId="2" borderId="67" xfId="0" applyFill="1" applyBorder="1" applyAlignment="1">
      <alignment horizontal="left" vertical="top"/>
    </xf>
    <xf numFmtId="0" fontId="0" fillId="2" borderId="37" xfId="0" applyFill="1" applyBorder="1" applyAlignment="1">
      <alignment horizontal="center" vertical="top"/>
    </xf>
    <xf numFmtId="0" fontId="0" fillId="2" borderId="0" xfId="0" applyFill="1" applyBorder="1" applyAlignment="1">
      <alignment horizontal="center" vertical="top"/>
    </xf>
    <xf numFmtId="0" fontId="0" fillId="2" borderId="31" xfId="0" applyFill="1" applyBorder="1" applyAlignment="1">
      <alignment horizontal="center" vertical="top"/>
    </xf>
    <xf numFmtId="0" fontId="2" fillId="2" borderId="68" xfId="0" applyFont="1" applyFill="1" applyBorder="1" applyAlignment="1">
      <alignment horizontal="center" vertical="center"/>
    </xf>
    <xf numFmtId="0" fontId="0" fillId="2" borderId="69" xfId="0" applyFill="1" applyBorder="1" applyAlignment="1">
      <alignment horizontal="center"/>
    </xf>
    <xf numFmtId="0" fontId="0" fillId="2" borderId="70" xfId="0" applyFill="1" applyBorder="1" applyAlignment="1">
      <alignment horizontal="center"/>
    </xf>
    <xf numFmtId="0" fontId="0" fillId="2" borderId="71"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patternType="lightUp">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174"/>
  <sheetViews>
    <sheetView tabSelected="1" view="pageBreakPreview" zoomScale="85" zoomScaleNormal="70" zoomScaleSheetLayoutView="85" workbookViewId="0" topLeftCell="A1">
      <pane xSplit="3" topLeftCell="D1" activePane="topRight" state="frozen"/>
      <selection pane="topLeft" activeCell="A1" sqref="A1"/>
      <selection pane="topRight" activeCell="B4" sqref="B4"/>
    </sheetView>
  </sheetViews>
  <sheetFormatPr defaultColWidth="9.00390625" defaultRowHeight="13.5"/>
  <cols>
    <col min="1" max="1" width="3.50390625" style="3" bestFit="1" customWidth="1"/>
    <col min="2" max="2" width="23.625" style="2" customWidth="1"/>
    <col min="3" max="3" width="8.125" style="3" bestFit="1" customWidth="1"/>
    <col min="4" max="4" width="2.875" style="4" customWidth="1"/>
    <col min="5" max="5" width="20.00390625" style="3" customWidth="1"/>
    <col min="6" max="6" width="15.625" style="3" customWidth="1"/>
    <col min="7" max="7" width="8.125" style="3" bestFit="1" customWidth="1"/>
    <col min="8" max="8" width="2.875" style="4" customWidth="1"/>
    <col min="9" max="9" width="20.00390625" style="3" customWidth="1"/>
    <col min="10" max="10" width="15.625" style="3" customWidth="1"/>
    <col min="11" max="11" width="8.125" style="3" bestFit="1" customWidth="1"/>
    <col min="12" max="12" width="2.875" style="4" customWidth="1"/>
    <col min="13" max="13" width="20.00390625" style="3" customWidth="1"/>
    <col min="14" max="14" width="15.625" style="3" customWidth="1"/>
    <col min="15" max="15" width="8.125" style="3" bestFit="1" customWidth="1"/>
    <col min="16" max="16" width="2.875" style="4" customWidth="1"/>
    <col min="17" max="17" width="20.00390625" style="3" customWidth="1"/>
    <col min="18" max="18" width="15.625" style="3" customWidth="1"/>
    <col min="19" max="19" width="8.125" style="3" bestFit="1" customWidth="1"/>
    <col min="20" max="20" width="2.875" style="4" customWidth="1"/>
    <col min="21" max="21" width="20.00390625" style="3" customWidth="1"/>
    <col min="22" max="22" width="15.625" style="3" customWidth="1"/>
    <col min="23" max="23" width="4.00390625" style="3" bestFit="1" customWidth="1"/>
    <col min="24" max="24" width="7.75390625" style="3" customWidth="1"/>
    <col min="25" max="25" width="9.00390625" style="3" customWidth="1"/>
    <col min="26" max="26" width="12.875" style="3" customWidth="1"/>
    <col min="27" max="16384" width="9.00390625" style="3" customWidth="1"/>
  </cols>
  <sheetData>
    <row r="1" spans="1:26" ht="17.25">
      <c r="A1" s="1" t="s">
        <v>65</v>
      </c>
      <c r="X1" s="116"/>
      <c r="Y1" s="116"/>
      <c r="Z1" s="3" t="s">
        <v>8</v>
      </c>
    </row>
    <row r="2" ht="13.5">
      <c r="A2" s="3" t="s">
        <v>64</v>
      </c>
    </row>
    <row r="3" spans="3:26" ht="13.5">
      <c r="C3" s="93" t="s">
        <v>48</v>
      </c>
      <c r="D3" s="94"/>
      <c r="E3" s="94"/>
      <c r="F3" s="160"/>
      <c r="G3" s="93" t="s">
        <v>48</v>
      </c>
      <c r="H3" s="94"/>
      <c r="I3" s="94"/>
      <c r="J3" s="160"/>
      <c r="K3" s="93" t="s">
        <v>48</v>
      </c>
      <c r="L3" s="94"/>
      <c r="M3" s="94"/>
      <c r="N3" s="160"/>
      <c r="O3" s="93" t="s">
        <v>48</v>
      </c>
      <c r="P3" s="94"/>
      <c r="Q3" s="94"/>
      <c r="R3" s="160"/>
      <c r="S3" s="93" t="s">
        <v>48</v>
      </c>
      <c r="T3" s="94"/>
      <c r="U3" s="94"/>
      <c r="V3" s="160"/>
      <c r="W3" s="109" t="s">
        <v>2</v>
      </c>
      <c r="X3" s="110"/>
      <c r="Y3" s="110"/>
      <c r="Z3" s="111"/>
    </row>
    <row r="4" spans="3:26" ht="20.25" customHeight="1">
      <c r="C4" s="71" t="s">
        <v>49</v>
      </c>
      <c r="D4" s="72" t="s">
        <v>84</v>
      </c>
      <c r="E4" s="154"/>
      <c r="F4" s="155"/>
      <c r="G4" s="71" t="s">
        <v>49</v>
      </c>
      <c r="H4" s="72"/>
      <c r="I4" s="154"/>
      <c r="J4" s="155"/>
      <c r="K4" s="71" t="s">
        <v>49</v>
      </c>
      <c r="L4" s="72"/>
      <c r="M4" s="154"/>
      <c r="N4" s="155"/>
      <c r="O4" s="71" t="s">
        <v>49</v>
      </c>
      <c r="P4" s="72"/>
      <c r="Q4" s="154"/>
      <c r="R4" s="155"/>
      <c r="S4" s="71" t="s">
        <v>49</v>
      </c>
      <c r="T4" s="72"/>
      <c r="U4" s="154"/>
      <c r="V4" s="155"/>
      <c r="W4" s="107" t="s">
        <v>4</v>
      </c>
      <c r="X4" s="108"/>
      <c r="Y4" s="38" t="s">
        <v>3</v>
      </c>
      <c r="Z4" s="33" t="s">
        <v>7</v>
      </c>
    </row>
    <row r="5" spans="3:26" ht="16.5" customHeight="1">
      <c r="C5" s="5"/>
      <c r="D5" s="7" t="s">
        <v>60</v>
      </c>
      <c r="E5" s="6" t="s">
        <v>50</v>
      </c>
      <c r="F5" s="8" t="s">
        <v>51</v>
      </c>
      <c r="G5" s="5"/>
      <c r="H5" s="7" t="s">
        <v>60</v>
      </c>
      <c r="I5" s="6" t="s">
        <v>50</v>
      </c>
      <c r="J5" s="8" t="s">
        <v>51</v>
      </c>
      <c r="K5" s="5"/>
      <c r="L5" s="7" t="s">
        <v>60</v>
      </c>
      <c r="M5" s="6" t="s">
        <v>50</v>
      </c>
      <c r="N5" s="8" t="s">
        <v>51</v>
      </c>
      <c r="O5" s="5"/>
      <c r="P5" s="7" t="s">
        <v>60</v>
      </c>
      <c r="Q5" s="6" t="s">
        <v>50</v>
      </c>
      <c r="R5" s="8" t="s">
        <v>51</v>
      </c>
      <c r="S5" s="5"/>
      <c r="T5" s="7" t="s">
        <v>60</v>
      </c>
      <c r="U5" s="6" t="s">
        <v>50</v>
      </c>
      <c r="V5" s="8" t="s">
        <v>51</v>
      </c>
      <c r="W5" s="30"/>
      <c r="X5" s="43">
        <v>10000</v>
      </c>
      <c r="Y5" s="27">
        <f>COUNTA(E4)-COUNTIF(D4,"予備")+COUNTA(I4)-COUNTIF(H4,"予備")+COUNTA(M4)-COUNTIF(L4,"予備")+COUNTA(Q4)-COUNTIF(P4,"予備")+COUNTA(U4)-COUNTIF(T4,"予備")</f>
        <v>0</v>
      </c>
      <c r="Z5" s="34">
        <f>X5*Y5</f>
        <v>0</v>
      </c>
    </row>
    <row r="6" spans="1:26" ht="20.25" customHeight="1">
      <c r="A6" s="129" t="s">
        <v>15</v>
      </c>
      <c r="B6" s="130" t="s">
        <v>34</v>
      </c>
      <c r="C6" s="9" t="s">
        <v>0</v>
      </c>
      <c r="D6" s="68" t="s">
        <v>84</v>
      </c>
      <c r="E6" s="74"/>
      <c r="F6" s="10"/>
      <c r="G6" s="9" t="s">
        <v>0</v>
      </c>
      <c r="H6" s="68" t="s">
        <v>84</v>
      </c>
      <c r="I6" s="74"/>
      <c r="J6" s="10"/>
      <c r="K6" s="9" t="s">
        <v>0</v>
      </c>
      <c r="L6" s="68" t="s">
        <v>84</v>
      </c>
      <c r="M6" s="74"/>
      <c r="N6" s="10"/>
      <c r="O6" s="9" t="s">
        <v>0</v>
      </c>
      <c r="P6" s="68" t="s">
        <v>84</v>
      </c>
      <c r="Q6" s="74"/>
      <c r="R6" s="10"/>
      <c r="S6" s="9" t="s">
        <v>0</v>
      </c>
      <c r="T6" s="68" t="s">
        <v>84</v>
      </c>
      <c r="U6" s="74"/>
      <c r="V6" s="10"/>
      <c r="W6" s="107" t="s">
        <v>11</v>
      </c>
      <c r="X6" s="108"/>
      <c r="Y6" s="39" t="s">
        <v>5</v>
      </c>
      <c r="Z6" s="35"/>
    </row>
    <row r="7" spans="1:26" ht="20.25" customHeight="1">
      <c r="A7" s="129"/>
      <c r="B7" s="130"/>
      <c r="C7" s="11" t="s">
        <v>1</v>
      </c>
      <c r="D7" s="29"/>
      <c r="E7" s="75"/>
      <c r="F7" s="73"/>
      <c r="G7" s="11" t="s">
        <v>1</v>
      </c>
      <c r="H7" s="29"/>
      <c r="I7" s="75"/>
      <c r="J7" s="12"/>
      <c r="K7" s="11" t="s">
        <v>1</v>
      </c>
      <c r="L7" s="29"/>
      <c r="M7" s="75"/>
      <c r="N7" s="12"/>
      <c r="O7" s="11" t="s">
        <v>1</v>
      </c>
      <c r="P7" s="29"/>
      <c r="Q7" s="75"/>
      <c r="R7" s="12"/>
      <c r="S7" s="11" t="s">
        <v>1</v>
      </c>
      <c r="T7" s="29"/>
      <c r="U7" s="75"/>
      <c r="V7" s="12"/>
      <c r="W7" s="20"/>
      <c r="X7" s="49">
        <v>6000</v>
      </c>
      <c r="Y7" s="40">
        <f>COUNTA(E6:E8,I6:I8,M6:M8,Q6:Q8,U6:U8)-Y8</f>
        <v>0</v>
      </c>
      <c r="Z7" s="36">
        <f>X7*Y7+X8*Y8</f>
        <v>0</v>
      </c>
    </row>
    <row r="8" spans="1:26" ht="20.25" customHeight="1">
      <c r="A8" s="123"/>
      <c r="B8" s="126"/>
      <c r="C8" s="11" t="s">
        <v>6</v>
      </c>
      <c r="D8" s="69" t="s">
        <v>84</v>
      </c>
      <c r="E8" s="6"/>
      <c r="F8" s="73"/>
      <c r="G8" s="11" t="s">
        <v>6</v>
      </c>
      <c r="H8" s="69" t="s">
        <v>84</v>
      </c>
      <c r="I8" s="6"/>
      <c r="J8" s="12"/>
      <c r="K8" s="11" t="s">
        <v>6</v>
      </c>
      <c r="L8" s="69" t="s">
        <v>84</v>
      </c>
      <c r="M8" s="6"/>
      <c r="N8" s="12"/>
      <c r="O8" s="11" t="s">
        <v>6</v>
      </c>
      <c r="P8" s="69" t="s">
        <v>84</v>
      </c>
      <c r="Q8" s="6"/>
      <c r="R8" s="12"/>
      <c r="S8" s="11" t="s">
        <v>6</v>
      </c>
      <c r="T8" s="69" t="s">
        <v>84</v>
      </c>
      <c r="U8" s="6"/>
      <c r="V8" s="12"/>
      <c r="W8" s="59" t="s">
        <v>80</v>
      </c>
      <c r="X8" s="45">
        <f>X7-2000</f>
        <v>4000</v>
      </c>
      <c r="Y8" s="41">
        <f>COUNTIF(D6:D8,"レ")+COUNTIF(H6:H8,"レ")+COUNTIF(L6:L8,"レ")+COUNTIF(P6:P8,"レ")+COUNTIF(T6:T8,"レ")</f>
        <v>0</v>
      </c>
      <c r="Z8" s="34"/>
    </row>
    <row r="9" spans="1:26" ht="20.25" customHeight="1">
      <c r="A9" s="129" t="s">
        <v>16</v>
      </c>
      <c r="B9" s="130" t="s">
        <v>35</v>
      </c>
      <c r="C9" s="9" t="s">
        <v>0</v>
      </c>
      <c r="D9" s="68" t="s">
        <v>84</v>
      </c>
      <c r="E9" s="74"/>
      <c r="F9" s="10"/>
      <c r="G9" s="9" t="s">
        <v>0</v>
      </c>
      <c r="H9" s="68" t="s">
        <v>84</v>
      </c>
      <c r="I9" s="74"/>
      <c r="J9" s="10"/>
      <c r="K9" s="9" t="s">
        <v>0</v>
      </c>
      <c r="L9" s="68" t="s">
        <v>84</v>
      </c>
      <c r="M9" s="74"/>
      <c r="N9" s="10"/>
      <c r="O9" s="9" t="s">
        <v>0</v>
      </c>
      <c r="P9" s="68" t="s">
        <v>84</v>
      </c>
      <c r="Q9" s="74"/>
      <c r="R9" s="10"/>
      <c r="S9" s="9" t="s">
        <v>0</v>
      </c>
      <c r="T9" s="68" t="s">
        <v>84</v>
      </c>
      <c r="U9" s="74"/>
      <c r="V9" s="10"/>
      <c r="W9" s="107" t="s">
        <v>11</v>
      </c>
      <c r="X9" s="108"/>
      <c r="Y9" s="16" t="s">
        <v>5</v>
      </c>
      <c r="Z9" s="52"/>
    </row>
    <row r="10" spans="1:26" ht="20.25" customHeight="1">
      <c r="A10" s="129"/>
      <c r="B10" s="131"/>
      <c r="C10" s="11" t="s">
        <v>1</v>
      </c>
      <c r="D10" s="29"/>
      <c r="E10" s="75"/>
      <c r="F10" s="73"/>
      <c r="G10" s="11" t="s">
        <v>1</v>
      </c>
      <c r="H10" s="29"/>
      <c r="I10" s="75"/>
      <c r="J10" s="12"/>
      <c r="K10" s="11" t="s">
        <v>1</v>
      </c>
      <c r="L10" s="29"/>
      <c r="M10" s="75"/>
      <c r="N10" s="12"/>
      <c r="O10" s="11" t="s">
        <v>1</v>
      </c>
      <c r="P10" s="29"/>
      <c r="Q10" s="75"/>
      <c r="R10" s="12"/>
      <c r="S10" s="11" t="s">
        <v>1</v>
      </c>
      <c r="T10" s="29"/>
      <c r="U10" s="75"/>
      <c r="V10" s="12"/>
      <c r="W10" s="20"/>
      <c r="X10" s="49">
        <v>5000</v>
      </c>
      <c r="Y10" s="40">
        <f>COUNTA(E9:E11,I9:I11,M9:M11,Q9:Q11,U9:U11)-Y11</f>
        <v>0</v>
      </c>
      <c r="Z10" s="36">
        <f>X10*Y10+X11*Y11</f>
        <v>0</v>
      </c>
    </row>
    <row r="11" spans="1:26" ht="20.25" customHeight="1">
      <c r="A11" s="129"/>
      <c r="B11" s="131"/>
      <c r="C11" s="11" t="s">
        <v>6</v>
      </c>
      <c r="D11" s="69" t="s">
        <v>84</v>
      </c>
      <c r="E11" s="6"/>
      <c r="F11" s="73"/>
      <c r="G11" s="11" t="s">
        <v>6</v>
      </c>
      <c r="H11" s="69" t="s">
        <v>84</v>
      </c>
      <c r="I11" s="6"/>
      <c r="J11" s="12"/>
      <c r="K11" s="11" t="s">
        <v>6</v>
      </c>
      <c r="L11" s="69" t="s">
        <v>84</v>
      </c>
      <c r="M11" s="6"/>
      <c r="N11" s="12"/>
      <c r="O11" s="11" t="s">
        <v>6</v>
      </c>
      <c r="P11" s="69" t="s">
        <v>84</v>
      </c>
      <c r="Q11" s="6"/>
      <c r="R11" s="12"/>
      <c r="S11" s="11" t="s">
        <v>6</v>
      </c>
      <c r="T11" s="69" t="s">
        <v>84</v>
      </c>
      <c r="U11" s="6"/>
      <c r="V11" s="12"/>
      <c r="W11" s="59" t="s">
        <v>80</v>
      </c>
      <c r="X11" s="45">
        <f>X10-2000</f>
        <v>3000</v>
      </c>
      <c r="Y11" s="41">
        <f>COUNTIF(D9:D11,"レ")+COUNTIF(H9:H11,"レ")+COUNTIF(L9:L11,"レ")+COUNTIF(P9:P11,"レ")+COUNTIF(T9:T11,"レ")</f>
        <v>0</v>
      </c>
      <c r="Z11" s="34"/>
    </row>
    <row r="12" spans="1:26" ht="20.25" customHeight="1">
      <c r="A12" s="123" t="s">
        <v>16</v>
      </c>
      <c r="B12" s="126" t="s">
        <v>36</v>
      </c>
      <c r="C12" s="13" t="s">
        <v>53</v>
      </c>
      <c r="D12" s="68" t="s">
        <v>84</v>
      </c>
      <c r="E12" s="74"/>
      <c r="F12" s="10"/>
      <c r="G12" s="13" t="s">
        <v>53</v>
      </c>
      <c r="H12" s="68" t="s">
        <v>84</v>
      </c>
      <c r="I12" s="74"/>
      <c r="J12" s="10"/>
      <c r="K12" s="13" t="s">
        <v>53</v>
      </c>
      <c r="L12" s="68" t="s">
        <v>84</v>
      </c>
      <c r="M12" s="74"/>
      <c r="N12" s="10"/>
      <c r="O12" s="13" t="s">
        <v>53</v>
      </c>
      <c r="P12" s="68" t="s">
        <v>84</v>
      </c>
      <c r="Q12" s="74"/>
      <c r="R12" s="10"/>
      <c r="S12" s="13" t="s">
        <v>53</v>
      </c>
      <c r="T12" s="68" t="s">
        <v>84</v>
      </c>
      <c r="U12" s="74"/>
      <c r="V12" s="10"/>
      <c r="W12" s="107" t="s">
        <v>11</v>
      </c>
      <c r="X12" s="108"/>
      <c r="Y12" s="16" t="s">
        <v>5</v>
      </c>
      <c r="Z12" s="52"/>
    </row>
    <row r="13" spans="1:26" ht="15" customHeight="1">
      <c r="A13" s="124"/>
      <c r="B13" s="127"/>
      <c r="C13" s="14" t="s">
        <v>52</v>
      </c>
      <c r="D13" s="98"/>
      <c r="E13" s="99"/>
      <c r="F13" s="100"/>
      <c r="G13" s="14" t="s">
        <v>52</v>
      </c>
      <c r="H13" s="98"/>
      <c r="I13" s="99"/>
      <c r="J13" s="100"/>
      <c r="K13" s="14" t="s">
        <v>52</v>
      </c>
      <c r="L13" s="98"/>
      <c r="M13" s="99"/>
      <c r="N13" s="100"/>
      <c r="O13" s="14" t="s">
        <v>52</v>
      </c>
      <c r="P13" s="98"/>
      <c r="Q13" s="99"/>
      <c r="R13" s="100"/>
      <c r="S13" s="14" t="s">
        <v>52</v>
      </c>
      <c r="T13" s="98"/>
      <c r="U13" s="99"/>
      <c r="V13" s="100"/>
      <c r="W13" s="20"/>
      <c r="X13" s="49">
        <v>5000</v>
      </c>
      <c r="Y13" s="40">
        <f>COUNTA(E12,E14,E16,I12,I14,I16,M12,M14,M16,Q12,Q14,Q16,U12,U14,U16)-Y14</f>
        <v>0</v>
      </c>
      <c r="Z13" s="36">
        <f>X13*Y13+X14*Y14</f>
        <v>0</v>
      </c>
    </row>
    <row r="14" spans="1:26" ht="20.25" customHeight="1">
      <c r="A14" s="124"/>
      <c r="B14" s="127"/>
      <c r="C14" s="14" t="s">
        <v>54</v>
      </c>
      <c r="D14" s="29" t="s">
        <v>84</v>
      </c>
      <c r="E14" s="15"/>
      <c r="F14" s="12"/>
      <c r="G14" s="14" t="s">
        <v>54</v>
      </c>
      <c r="H14" s="29" t="s">
        <v>84</v>
      </c>
      <c r="I14" s="15"/>
      <c r="J14" s="12"/>
      <c r="K14" s="14" t="s">
        <v>54</v>
      </c>
      <c r="L14" s="29" t="s">
        <v>84</v>
      </c>
      <c r="M14" s="15"/>
      <c r="N14" s="12"/>
      <c r="O14" s="14" t="s">
        <v>54</v>
      </c>
      <c r="P14" s="29" t="s">
        <v>84</v>
      </c>
      <c r="Q14" s="15"/>
      <c r="R14" s="12"/>
      <c r="S14" s="14" t="s">
        <v>54</v>
      </c>
      <c r="T14" s="29" t="s">
        <v>84</v>
      </c>
      <c r="U14" s="15"/>
      <c r="V14" s="12"/>
      <c r="W14" s="60" t="s">
        <v>80</v>
      </c>
      <c r="X14" s="56">
        <f>X13-2000</f>
        <v>3000</v>
      </c>
      <c r="Y14" s="70">
        <f>COUNTIF(D12:D16,"レ")+COUNTIF(H12:H16,"レ")+COUNTIF(L12:L16,"レ")+COUNTIF(P12:P16,"レ")+COUNTIF(T12:T16,"レ")</f>
        <v>0</v>
      </c>
      <c r="Z14" s="22"/>
    </row>
    <row r="15" spans="1:26" ht="15" customHeight="1">
      <c r="A15" s="124"/>
      <c r="B15" s="127"/>
      <c r="C15" s="14" t="s">
        <v>52</v>
      </c>
      <c r="D15" s="98"/>
      <c r="E15" s="99"/>
      <c r="F15" s="100"/>
      <c r="G15" s="14" t="s">
        <v>52</v>
      </c>
      <c r="H15" s="98"/>
      <c r="I15" s="99"/>
      <c r="J15" s="100"/>
      <c r="K15" s="14" t="s">
        <v>52</v>
      </c>
      <c r="L15" s="98"/>
      <c r="M15" s="99"/>
      <c r="N15" s="100"/>
      <c r="O15" s="14" t="s">
        <v>52</v>
      </c>
      <c r="P15" s="98"/>
      <c r="Q15" s="99"/>
      <c r="R15" s="100"/>
      <c r="S15" s="14" t="s">
        <v>52</v>
      </c>
      <c r="T15" s="98"/>
      <c r="U15" s="99"/>
      <c r="V15" s="100"/>
      <c r="W15" s="21"/>
      <c r="X15" s="51"/>
      <c r="Y15" s="16"/>
      <c r="Z15" s="22"/>
    </row>
    <row r="16" spans="1:26" ht="20.25" customHeight="1">
      <c r="A16" s="124"/>
      <c r="B16" s="127"/>
      <c r="C16" s="14" t="s">
        <v>55</v>
      </c>
      <c r="D16" s="29" t="s">
        <v>84</v>
      </c>
      <c r="E16" s="15"/>
      <c r="F16" s="12"/>
      <c r="G16" s="14" t="s">
        <v>55</v>
      </c>
      <c r="H16" s="29" t="s">
        <v>84</v>
      </c>
      <c r="I16" s="15"/>
      <c r="J16" s="12"/>
      <c r="K16" s="14" t="s">
        <v>55</v>
      </c>
      <c r="L16" s="29" t="s">
        <v>84</v>
      </c>
      <c r="M16" s="15"/>
      <c r="N16" s="12"/>
      <c r="O16" s="14" t="s">
        <v>55</v>
      </c>
      <c r="P16" s="29" t="s">
        <v>84</v>
      </c>
      <c r="Q16" s="15"/>
      <c r="R16" s="12"/>
      <c r="S16" s="14" t="s">
        <v>55</v>
      </c>
      <c r="T16" s="29" t="s">
        <v>84</v>
      </c>
      <c r="U16" s="15"/>
      <c r="V16" s="12"/>
      <c r="W16" s="21"/>
      <c r="X16" s="51"/>
      <c r="Y16" s="16"/>
      <c r="Z16" s="22"/>
    </row>
    <row r="17" spans="1:26" ht="15" customHeight="1">
      <c r="A17" s="125"/>
      <c r="B17" s="128"/>
      <c r="C17" s="17" t="s">
        <v>52</v>
      </c>
      <c r="D17" s="95"/>
      <c r="E17" s="96"/>
      <c r="F17" s="97"/>
      <c r="G17" s="17" t="s">
        <v>52</v>
      </c>
      <c r="H17" s="95"/>
      <c r="I17" s="96"/>
      <c r="J17" s="97"/>
      <c r="K17" s="17" t="s">
        <v>52</v>
      </c>
      <c r="L17" s="95"/>
      <c r="M17" s="96"/>
      <c r="N17" s="97"/>
      <c r="O17" s="17" t="s">
        <v>52</v>
      </c>
      <c r="P17" s="95"/>
      <c r="Q17" s="96"/>
      <c r="R17" s="97"/>
      <c r="S17" s="17" t="s">
        <v>52</v>
      </c>
      <c r="T17" s="95"/>
      <c r="U17" s="96"/>
      <c r="V17" s="97"/>
      <c r="W17" s="23"/>
      <c r="X17" s="50"/>
      <c r="Y17" s="18"/>
      <c r="Z17" s="24"/>
    </row>
    <row r="18" spans="1:26" ht="20.25" customHeight="1">
      <c r="A18" s="124" t="s">
        <v>24</v>
      </c>
      <c r="B18" s="127" t="s">
        <v>37</v>
      </c>
      <c r="C18" s="9" t="s">
        <v>0</v>
      </c>
      <c r="D18" s="68" t="s">
        <v>84</v>
      </c>
      <c r="E18" s="74"/>
      <c r="F18" s="10"/>
      <c r="G18" s="9" t="s">
        <v>0</v>
      </c>
      <c r="H18" s="68" t="s">
        <v>84</v>
      </c>
      <c r="I18" s="74"/>
      <c r="J18" s="10"/>
      <c r="K18" s="9" t="s">
        <v>0</v>
      </c>
      <c r="L18" s="68" t="s">
        <v>84</v>
      </c>
      <c r="M18" s="74"/>
      <c r="N18" s="10"/>
      <c r="O18" s="9" t="s">
        <v>0</v>
      </c>
      <c r="P18" s="68" t="s">
        <v>84</v>
      </c>
      <c r="Q18" s="74"/>
      <c r="R18" s="10"/>
      <c r="S18" s="9" t="s">
        <v>0</v>
      </c>
      <c r="T18" s="68" t="s">
        <v>84</v>
      </c>
      <c r="U18" s="74"/>
      <c r="V18" s="10"/>
      <c r="W18" s="107" t="s">
        <v>11</v>
      </c>
      <c r="X18" s="108"/>
      <c r="Y18" s="16" t="s">
        <v>5</v>
      </c>
      <c r="Z18" s="52"/>
    </row>
    <row r="19" spans="1:26" ht="20.25" customHeight="1">
      <c r="A19" s="124"/>
      <c r="B19" s="127"/>
      <c r="C19" s="11" t="s">
        <v>1</v>
      </c>
      <c r="D19" s="29"/>
      <c r="E19" s="75"/>
      <c r="F19" s="73"/>
      <c r="G19" s="11" t="s">
        <v>1</v>
      </c>
      <c r="H19" s="29"/>
      <c r="I19" s="75"/>
      <c r="J19" s="12"/>
      <c r="K19" s="11" t="s">
        <v>1</v>
      </c>
      <c r="L19" s="29"/>
      <c r="M19" s="75"/>
      <c r="N19" s="12"/>
      <c r="O19" s="11" t="s">
        <v>1</v>
      </c>
      <c r="P19" s="29"/>
      <c r="Q19" s="75"/>
      <c r="R19" s="12"/>
      <c r="S19" s="11" t="s">
        <v>1</v>
      </c>
      <c r="T19" s="29"/>
      <c r="U19" s="75"/>
      <c r="V19" s="12"/>
      <c r="W19" s="20"/>
      <c r="X19" s="49">
        <v>7000</v>
      </c>
      <c r="Y19" s="40">
        <f>COUNTA(E18:E20,I18:I20,M18:M20,Q18:Q20,U18:U20)-Y20</f>
        <v>0</v>
      </c>
      <c r="Z19" s="36">
        <f>X19*Y19+X20*Y20</f>
        <v>0</v>
      </c>
    </row>
    <row r="20" spans="1:26" ht="20.25" customHeight="1">
      <c r="A20" s="125"/>
      <c r="B20" s="128"/>
      <c r="C20" s="11" t="s">
        <v>6</v>
      </c>
      <c r="D20" s="69" t="s">
        <v>84</v>
      </c>
      <c r="E20" s="6"/>
      <c r="F20" s="73"/>
      <c r="G20" s="11" t="s">
        <v>6</v>
      </c>
      <c r="H20" s="69" t="s">
        <v>84</v>
      </c>
      <c r="I20" s="6"/>
      <c r="J20" s="12"/>
      <c r="K20" s="11" t="s">
        <v>6</v>
      </c>
      <c r="L20" s="69" t="s">
        <v>84</v>
      </c>
      <c r="M20" s="6"/>
      <c r="N20" s="12"/>
      <c r="O20" s="11" t="s">
        <v>6</v>
      </c>
      <c r="P20" s="69" t="s">
        <v>84</v>
      </c>
      <c r="Q20" s="6"/>
      <c r="R20" s="12"/>
      <c r="S20" s="11" t="s">
        <v>6</v>
      </c>
      <c r="T20" s="69" t="s">
        <v>84</v>
      </c>
      <c r="U20" s="6"/>
      <c r="V20" s="12"/>
      <c r="W20" s="59" t="s">
        <v>80</v>
      </c>
      <c r="X20" s="45">
        <f>X19-2000</f>
        <v>5000</v>
      </c>
      <c r="Y20" s="41">
        <f>COUNTIF(D18:D20,"レ")+COUNTIF(H18:H20,"レ")+COUNTIF(L18:L20,"レ")+COUNTIF(P18:P20,"レ")+COUNTIF(T18:T20,"レ")</f>
        <v>0</v>
      </c>
      <c r="Z20" s="34"/>
    </row>
    <row r="21" spans="1:26" ht="20.25" customHeight="1">
      <c r="A21" s="123" t="s">
        <v>24</v>
      </c>
      <c r="B21" s="126" t="s">
        <v>38</v>
      </c>
      <c r="C21" s="9" t="s">
        <v>0</v>
      </c>
      <c r="D21" s="68" t="s">
        <v>84</v>
      </c>
      <c r="E21" s="74"/>
      <c r="F21" s="10"/>
      <c r="G21" s="9" t="s">
        <v>0</v>
      </c>
      <c r="H21" s="68" t="s">
        <v>84</v>
      </c>
      <c r="I21" s="74"/>
      <c r="J21" s="10"/>
      <c r="K21" s="9" t="s">
        <v>0</v>
      </c>
      <c r="L21" s="68" t="s">
        <v>84</v>
      </c>
      <c r="M21" s="74"/>
      <c r="N21" s="10"/>
      <c r="O21" s="9" t="s">
        <v>0</v>
      </c>
      <c r="P21" s="68" t="s">
        <v>84</v>
      </c>
      <c r="Q21" s="74"/>
      <c r="R21" s="10"/>
      <c r="S21" s="9" t="s">
        <v>0</v>
      </c>
      <c r="T21" s="68" t="s">
        <v>84</v>
      </c>
      <c r="U21" s="74"/>
      <c r="V21" s="10"/>
      <c r="W21" s="107" t="s">
        <v>11</v>
      </c>
      <c r="X21" s="108"/>
      <c r="Y21" s="16" t="s">
        <v>5</v>
      </c>
      <c r="Z21" s="52"/>
    </row>
    <row r="22" spans="1:26" ht="20.25" customHeight="1">
      <c r="A22" s="124"/>
      <c r="B22" s="127"/>
      <c r="C22" s="11" t="s">
        <v>1</v>
      </c>
      <c r="D22" s="29"/>
      <c r="E22" s="75"/>
      <c r="F22" s="73"/>
      <c r="G22" s="11" t="s">
        <v>1</v>
      </c>
      <c r="H22" s="29"/>
      <c r="I22" s="75"/>
      <c r="J22" s="12"/>
      <c r="K22" s="11" t="s">
        <v>1</v>
      </c>
      <c r="L22" s="29"/>
      <c r="M22" s="75"/>
      <c r="N22" s="12"/>
      <c r="O22" s="11" t="s">
        <v>1</v>
      </c>
      <c r="P22" s="29"/>
      <c r="Q22" s="75"/>
      <c r="R22" s="12"/>
      <c r="S22" s="11" t="s">
        <v>1</v>
      </c>
      <c r="T22" s="29"/>
      <c r="U22" s="75"/>
      <c r="V22" s="12"/>
      <c r="W22" s="20"/>
      <c r="X22" s="49">
        <v>6000</v>
      </c>
      <c r="Y22" s="40">
        <f>COUNTA(E21:E23,I21:I23,M21:M23,Q21:Q23,U21:U23)-Y23</f>
        <v>0</v>
      </c>
      <c r="Z22" s="36">
        <f>X22*Y22+X23*Y23</f>
        <v>0</v>
      </c>
    </row>
    <row r="23" spans="1:26" ht="20.25" customHeight="1">
      <c r="A23" s="125"/>
      <c r="B23" s="128"/>
      <c r="C23" s="11" t="s">
        <v>6</v>
      </c>
      <c r="D23" s="69" t="s">
        <v>84</v>
      </c>
      <c r="E23" s="6"/>
      <c r="F23" s="73"/>
      <c r="G23" s="11" t="s">
        <v>6</v>
      </c>
      <c r="H23" s="69" t="s">
        <v>84</v>
      </c>
      <c r="I23" s="6"/>
      <c r="J23" s="12"/>
      <c r="K23" s="11" t="s">
        <v>6</v>
      </c>
      <c r="L23" s="69" t="s">
        <v>84</v>
      </c>
      <c r="M23" s="6"/>
      <c r="N23" s="12"/>
      <c r="O23" s="11" t="s">
        <v>6</v>
      </c>
      <c r="P23" s="69" t="s">
        <v>84</v>
      </c>
      <c r="Q23" s="6"/>
      <c r="R23" s="12"/>
      <c r="S23" s="11" t="s">
        <v>6</v>
      </c>
      <c r="T23" s="69" t="s">
        <v>84</v>
      </c>
      <c r="U23" s="6"/>
      <c r="V23" s="12"/>
      <c r="W23" s="59" t="s">
        <v>80</v>
      </c>
      <c r="X23" s="45">
        <f>X22-2000</f>
        <v>4000</v>
      </c>
      <c r="Y23" s="41">
        <f>COUNTIF(D21:D23,"レ")+COUNTIF(H21:H23,"レ")+COUNTIF(L21:L23,"レ")+COUNTIF(P21:P23,"レ")+COUNTIF(T21:T23,"レ")</f>
        <v>0</v>
      </c>
      <c r="Z23" s="34"/>
    </row>
    <row r="24" spans="1:26" ht="20.25" customHeight="1">
      <c r="A24" s="123" t="s">
        <v>24</v>
      </c>
      <c r="B24" s="126" t="s">
        <v>81</v>
      </c>
      <c r="C24" s="13" t="s">
        <v>53</v>
      </c>
      <c r="D24" s="68" t="s">
        <v>84</v>
      </c>
      <c r="E24" s="74"/>
      <c r="F24" s="10"/>
      <c r="G24" s="13" t="s">
        <v>53</v>
      </c>
      <c r="H24" s="68" t="s">
        <v>84</v>
      </c>
      <c r="I24" s="74"/>
      <c r="J24" s="10"/>
      <c r="K24" s="13" t="s">
        <v>53</v>
      </c>
      <c r="L24" s="68" t="s">
        <v>84</v>
      </c>
      <c r="M24" s="74"/>
      <c r="N24" s="10"/>
      <c r="O24" s="13" t="s">
        <v>53</v>
      </c>
      <c r="P24" s="68" t="s">
        <v>84</v>
      </c>
      <c r="Q24" s="74"/>
      <c r="R24" s="10"/>
      <c r="S24" s="13" t="s">
        <v>53</v>
      </c>
      <c r="T24" s="68" t="s">
        <v>84</v>
      </c>
      <c r="U24" s="74"/>
      <c r="V24" s="10"/>
      <c r="W24" s="107" t="s">
        <v>11</v>
      </c>
      <c r="X24" s="108"/>
      <c r="Y24" s="16" t="s">
        <v>5</v>
      </c>
      <c r="Z24" s="52"/>
    </row>
    <row r="25" spans="1:26" ht="15" customHeight="1">
      <c r="A25" s="124"/>
      <c r="B25" s="127"/>
      <c r="C25" s="14" t="s">
        <v>52</v>
      </c>
      <c r="D25" s="98"/>
      <c r="E25" s="99"/>
      <c r="F25" s="100"/>
      <c r="G25" s="14" t="s">
        <v>52</v>
      </c>
      <c r="H25" s="98"/>
      <c r="I25" s="99"/>
      <c r="J25" s="100"/>
      <c r="K25" s="14" t="s">
        <v>52</v>
      </c>
      <c r="L25" s="98"/>
      <c r="M25" s="99"/>
      <c r="N25" s="100"/>
      <c r="O25" s="14" t="s">
        <v>52</v>
      </c>
      <c r="P25" s="98"/>
      <c r="Q25" s="99"/>
      <c r="R25" s="100"/>
      <c r="S25" s="14" t="s">
        <v>52</v>
      </c>
      <c r="T25" s="98"/>
      <c r="U25" s="99"/>
      <c r="V25" s="100"/>
      <c r="W25" s="20"/>
      <c r="X25" s="49">
        <v>6000</v>
      </c>
      <c r="Y25" s="40">
        <f>COUNTA(E24,E26,E28,I24,I26,I28,M24,M26,M28,Q24,Q26,Q28,U24,U26,U28)-Y26</f>
        <v>0</v>
      </c>
      <c r="Z25" s="36">
        <f>X25*Y25+X26*Y26</f>
        <v>0</v>
      </c>
    </row>
    <row r="26" spans="1:26" ht="20.25" customHeight="1">
      <c r="A26" s="124"/>
      <c r="B26" s="127"/>
      <c r="C26" s="14" t="s">
        <v>54</v>
      </c>
      <c r="D26" s="29" t="s">
        <v>84</v>
      </c>
      <c r="E26" s="15"/>
      <c r="F26" s="12"/>
      <c r="G26" s="14" t="s">
        <v>54</v>
      </c>
      <c r="H26" s="29" t="s">
        <v>84</v>
      </c>
      <c r="I26" s="15"/>
      <c r="J26" s="12"/>
      <c r="K26" s="14" t="s">
        <v>54</v>
      </c>
      <c r="L26" s="29" t="s">
        <v>84</v>
      </c>
      <c r="M26" s="15"/>
      <c r="N26" s="12"/>
      <c r="O26" s="14" t="s">
        <v>54</v>
      </c>
      <c r="P26" s="29" t="s">
        <v>84</v>
      </c>
      <c r="Q26" s="15"/>
      <c r="R26" s="12"/>
      <c r="S26" s="14" t="s">
        <v>54</v>
      </c>
      <c r="T26" s="29" t="s">
        <v>84</v>
      </c>
      <c r="U26" s="15"/>
      <c r="V26" s="12"/>
      <c r="W26" s="60" t="s">
        <v>80</v>
      </c>
      <c r="X26" s="56">
        <f>X25-2000</f>
        <v>4000</v>
      </c>
      <c r="Y26" s="70">
        <f>COUNTIF(D24:D28,"レ")+COUNTIF(H24:H28,"レ")+COUNTIF(L24:L28,"レ")+COUNTIF(P24:P28,"レ")+COUNTIF(T24:T28,"レ")</f>
        <v>0</v>
      </c>
      <c r="Z26" s="22"/>
    </row>
    <row r="27" spans="1:26" ht="15" customHeight="1">
      <c r="A27" s="124"/>
      <c r="B27" s="127"/>
      <c r="C27" s="14" t="s">
        <v>52</v>
      </c>
      <c r="D27" s="98"/>
      <c r="E27" s="99"/>
      <c r="F27" s="100"/>
      <c r="G27" s="14" t="s">
        <v>52</v>
      </c>
      <c r="H27" s="98"/>
      <c r="I27" s="99"/>
      <c r="J27" s="100"/>
      <c r="K27" s="14" t="s">
        <v>52</v>
      </c>
      <c r="L27" s="98"/>
      <c r="M27" s="99"/>
      <c r="N27" s="100"/>
      <c r="O27" s="14" t="s">
        <v>52</v>
      </c>
      <c r="P27" s="98"/>
      <c r="Q27" s="99"/>
      <c r="R27" s="100"/>
      <c r="S27" s="14" t="s">
        <v>52</v>
      </c>
      <c r="T27" s="98"/>
      <c r="U27" s="99"/>
      <c r="V27" s="100"/>
      <c r="W27" s="21"/>
      <c r="X27" s="51"/>
      <c r="Y27" s="16"/>
      <c r="Z27" s="22"/>
    </row>
    <row r="28" spans="1:26" ht="20.25" customHeight="1">
      <c r="A28" s="124"/>
      <c r="B28" s="127"/>
      <c r="C28" s="14" t="s">
        <v>55</v>
      </c>
      <c r="D28" s="29" t="s">
        <v>84</v>
      </c>
      <c r="E28" s="15"/>
      <c r="F28" s="12"/>
      <c r="G28" s="14" t="s">
        <v>55</v>
      </c>
      <c r="H28" s="29" t="s">
        <v>84</v>
      </c>
      <c r="I28" s="15"/>
      <c r="J28" s="12"/>
      <c r="K28" s="14" t="s">
        <v>55</v>
      </c>
      <c r="L28" s="29" t="s">
        <v>84</v>
      </c>
      <c r="M28" s="15"/>
      <c r="N28" s="12"/>
      <c r="O28" s="14" t="s">
        <v>55</v>
      </c>
      <c r="P28" s="29" t="s">
        <v>84</v>
      </c>
      <c r="Q28" s="15"/>
      <c r="R28" s="12"/>
      <c r="S28" s="14" t="s">
        <v>55</v>
      </c>
      <c r="T28" s="29" t="s">
        <v>84</v>
      </c>
      <c r="U28" s="15"/>
      <c r="V28" s="12"/>
      <c r="W28" s="21"/>
      <c r="X28" s="51"/>
      <c r="Y28" s="16"/>
      <c r="Z28" s="22"/>
    </row>
    <row r="29" spans="1:26" ht="15" customHeight="1">
      <c r="A29" s="125"/>
      <c r="B29" s="128"/>
      <c r="C29" s="17" t="s">
        <v>52</v>
      </c>
      <c r="D29" s="95"/>
      <c r="E29" s="96"/>
      <c r="F29" s="97"/>
      <c r="G29" s="17" t="s">
        <v>52</v>
      </c>
      <c r="H29" s="95"/>
      <c r="I29" s="96"/>
      <c r="J29" s="97"/>
      <c r="K29" s="17" t="s">
        <v>52</v>
      </c>
      <c r="L29" s="95"/>
      <c r="M29" s="96"/>
      <c r="N29" s="97"/>
      <c r="O29" s="17" t="s">
        <v>52</v>
      </c>
      <c r="P29" s="95"/>
      <c r="Q29" s="96"/>
      <c r="R29" s="97"/>
      <c r="S29" s="17" t="s">
        <v>52</v>
      </c>
      <c r="T29" s="95"/>
      <c r="U29" s="96"/>
      <c r="V29" s="97"/>
      <c r="W29" s="23"/>
      <c r="X29" s="50"/>
      <c r="Y29" s="18"/>
      <c r="Z29" s="24"/>
    </row>
    <row r="30" spans="1:26" ht="20.25" customHeight="1">
      <c r="A30" s="125" t="s">
        <v>66</v>
      </c>
      <c r="B30" s="127" t="s">
        <v>82</v>
      </c>
      <c r="C30" s="9" t="s">
        <v>0</v>
      </c>
      <c r="D30" s="68" t="s">
        <v>84</v>
      </c>
      <c r="E30" s="74"/>
      <c r="F30" s="10"/>
      <c r="G30" s="9" t="s">
        <v>0</v>
      </c>
      <c r="H30" s="68" t="s">
        <v>84</v>
      </c>
      <c r="I30" s="74"/>
      <c r="J30" s="10"/>
      <c r="K30" s="9" t="s">
        <v>0</v>
      </c>
      <c r="L30" s="68" t="s">
        <v>84</v>
      </c>
      <c r="M30" s="74"/>
      <c r="N30" s="10"/>
      <c r="O30" s="9" t="s">
        <v>0</v>
      </c>
      <c r="P30" s="68" t="s">
        <v>84</v>
      </c>
      <c r="Q30" s="74"/>
      <c r="R30" s="10"/>
      <c r="S30" s="9" t="s">
        <v>0</v>
      </c>
      <c r="T30" s="68" t="s">
        <v>84</v>
      </c>
      <c r="U30" s="74"/>
      <c r="V30" s="10"/>
      <c r="W30" s="107" t="s">
        <v>11</v>
      </c>
      <c r="X30" s="108"/>
      <c r="Y30" s="16" t="s">
        <v>5</v>
      </c>
      <c r="Z30" s="52"/>
    </row>
    <row r="31" spans="1:26" ht="20.25" customHeight="1">
      <c r="A31" s="129"/>
      <c r="B31" s="127"/>
      <c r="C31" s="11" t="s">
        <v>1</v>
      </c>
      <c r="D31" s="29"/>
      <c r="E31" s="75"/>
      <c r="F31" s="73"/>
      <c r="G31" s="11" t="s">
        <v>1</v>
      </c>
      <c r="H31" s="29"/>
      <c r="I31" s="75"/>
      <c r="J31" s="12"/>
      <c r="K31" s="11" t="s">
        <v>1</v>
      </c>
      <c r="L31" s="29"/>
      <c r="M31" s="75"/>
      <c r="N31" s="12"/>
      <c r="O31" s="11" t="s">
        <v>1</v>
      </c>
      <c r="P31" s="29"/>
      <c r="Q31" s="75"/>
      <c r="R31" s="12"/>
      <c r="S31" s="11" t="s">
        <v>1</v>
      </c>
      <c r="T31" s="29"/>
      <c r="U31" s="75"/>
      <c r="V31" s="12"/>
      <c r="W31" s="20"/>
      <c r="X31" s="49">
        <v>8000</v>
      </c>
      <c r="Y31" s="40">
        <f>COUNTA(E30:E32,I30:I32,M30:M32,Q30:Q32,U30:U32)-Y32</f>
        <v>0</v>
      </c>
      <c r="Z31" s="36">
        <f>X31*Y31+X32*Y32</f>
        <v>0</v>
      </c>
    </row>
    <row r="32" spans="1:26" ht="20.25" customHeight="1">
      <c r="A32" s="129"/>
      <c r="B32" s="128"/>
      <c r="C32" s="11" t="s">
        <v>6</v>
      </c>
      <c r="D32" s="69" t="s">
        <v>84</v>
      </c>
      <c r="E32" s="6"/>
      <c r="F32" s="73"/>
      <c r="G32" s="11" t="s">
        <v>6</v>
      </c>
      <c r="H32" s="69" t="s">
        <v>84</v>
      </c>
      <c r="I32" s="6"/>
      <c r="J32" s="12"/>
      <c r="K32" s="11" t="s">
        <v>6</v>
      </c>
      <c r="L32" s="69" t="s">
        <v>84</v>
      </c>
      <c r="M32" s="6"/>
      <c r="N32" s="12"/>
      <c r="O32" s="11" t="s">
        <v>6</v>
      </c>
      <c r="P32" s="69" t="s">
        <v>84</v>
      </c>
      <c r="Q32" s="6"/>
      <c r="R32" s="12"/>
      <c r="S32" s="11" t="s">
        <v>6</v>
      </c>
      <c r="T32" s="69" t="s">
        <v>84</v>
      </c>
      <c r="U32" s="6"/>
      <c r="V32" s="12"/>
      <c r="W32" s="59" t="s">
        <v>80</v>
      </c>
      <c r="X32" s="45">
        <f>X31-2000</f>
        <v>6000</v>
      </c>
      <c r="Y32" s="41">
        <f>COUNTIF(D30:D32,"レ")+COUNTIF(H30:H32,"レ")+COUNTIF(L30:L32,"レ")+COUNTIF(P30:P32,"レ")+COUNTIF(T30:T32,"レ")</f>
        <v>0</v>
      </c>
      <c r="Z32" s="34"/>
    </row>
    <row r="33" spans="1:26" ht="20.25" customHeight="1">
      <c r="A33" s="129" t="s">
        <v>25</v>
      </c>
      <c r="B33" s="130" t="s">
        <v>39</v>
      </c>
      <c r="C33" s="9" t="s">
        <v>0</v>
      </c>
      <c r="D33" s="68" t="s">
        <v>84</v>
      </c>
      <c r="E33" s="74"/>
      <c r="F33" s="10"/>
      <c r="G33" s="9" t="s">
        <v>0</v>
      </c>
      <c r="H33" s="68" t="s">
        <v>84</v>
      </c>
      <c r="I33" s="74"/>
      <c r="J33" s="10"/>
      <c r="K33" s="9" t="s">
        <v>0</v>
      </c>
      <c r="L33" s="68" t="s">
        <v>84</v>
      </c>
      <c r="M33" s="74"/>
      <c r="N33" s="10"/>
      <c r="O33" s="9" t="s">
        <v>0</v>
      </c>
      <c r="P33" s="68" t="s">
        <v>84</v>
      </c>
      <c r="Q33" s="74"/>
      <c r="R33" s="10"/>
      <c r="S33" s="9" t="s">
        <v>0</v>
      </c>
      <c r="T33" s="68" t="s">
        <v>84</v>
      </c>
      <c r="U33" s="74"/>
      <c r="V33" s="10"/>
      <c r="W33" s="107" t="s">
        <v>11</v>
      </c>
      <c r="X33" s="108"/>
      <c r="Y33" s="53" t="s">
        <v>5</v>
      </c>
      <c r="Z33" s="52"/>
    </row>
    <row r="34" spans="1:26" ht="20.25" customHeight="1">
      <c r="A34" s="129"/>
      <c r="B34" s="130"/>
      <c r="C34" s="11" t="s">
        <v>1</v>
      </c>
      <c r="D34" s="29"/>
      <c r="E34" s="75"/>
      <c r="F34" s="73"/>
      <c r="G34" s="11" t="s">
        <v>1</v>
      </c>
      <c r="H34" s="29"/>
      <c r="I34" s="75"/>
      <c r="J34" s="12"/>
      <c r="K34" s="11" t="s">
        <v>1</v>
      </c>
      <c r="L34" s="29"/>
      <c r="M34" s="75"/>
      <c r="N34" s="12"/>
      <c r="O34" s="11" t="s">
        <v>1</v>
      </c>
      <c r="P34" s="29"/>
      <c r="Q34" s="75"/>
      <c r="R34" s="12"/>
      <c r="S34" s="11" t="s">
        <v>1</v>
      </c>
      <c r="T34" s="29"/>
      <c r="U34" s="75"/>
      <c r="V34" s="12"/>
      <c r="W34" s="47"/>
      <c r="X34" s="44">
        <v>5000</v>
      </c>
      <c r="Y34" s="40">
        <f>COUNTA(E33:E35,I33:I35,M33:M35,Q33:Q35,U33:U35)-Y35</f>
        <v>0</v>
      </c>
      <c r="Z34" s="36">
        <f>X34*Y34+X35*Y35</f>
        <v>0</v>
      </c>
    </row>
    <row r="35" spans="1:26" ht="20.25" customHeight="1">
      <c r="A35" s="123"/>
      <c r="B35" s="126"/>
      <c r="C35" s="11" t="s">
        <v>6</v>
      </c>
      <c r="D35" s="69" t="s">
        <v>84</v>
      </c>
      <c r="E35" s="6"/>
      <c r="F35" s="73"/>
      <c r="G35" s="11" t="s">
        <v>6</v>
      </c>
      <c r="H35" s="69" t="s">
        <v>84</v>
      </c>
      <c r="I35" s="6"/>
      <c r="J35" s="12"/>
      <c r="K35" s="11" t="s">
        <v>6</v>
      </c>
      <c r="L35" s="69" t="s">
        <v>84</v>
      </c>
      <c r="M35" s="6"/>
      <c r="N35" s="12"/>
      <c r="O35" s="11" t="s">
        <v>6</v>
      </c>
      <c r="P35" s="69" t="s">
        <v>84</v>
      </c>
      <c r="Q35" s="6"/>
      <c r="R35" s="12"/>
      <c r="S35" s="11" t="s">
        <v>6</v>
      </c>
      <c r="T35" s="69" t="s">
        <v>84</v>
      </c>
      <c r="U35" s="6"/>
      <c r="V35" s="12"/>
      <c r="W35" s="59" t="s">
        <v>80</v>
      </c>
      <c r="X35" s="45">
        <f>X34-2000</f>
        <v>3000</v>
      </c>
      <c r="Y35" s="41">
        <f>COUNTIF(D33:D35,"レ")+COUNTIF(H33:H35,"レ")+COUNTIF(L33:L35,"レ")+COUNTIF(P33:P35,"レ")+COUNTIF(T33:T35,"レ")</f>
        <v>0</v>
      </c>
      <c r="Z35" s="42"/>
    </row>
    <row r="36" spans="1:26" ht="20.25" customHeight="1">
      <c r="A36" s="129" t="s">
        <v>25</v>
      </c>
      <c r="B36" s="130" t="s">
        <v>40</v>
      </c>
      <c r="C36" s="9" t="s">
        <v>0</v>
      </c>
      <c r="D36" s="68" t="s">
        <v>84</v>
      </c>
      <c r="E36" s="74"/>
      <c r="F36" s="10"/>
      <c r="G36" s="9" t="s">
        <v>0</v>
      </c>
      <c r="H36" s="68" t="s">
        <v>84</v>
      </c>
      <c r="I36" s="74"/>
      <c r="J36" s="10"/>
      <c r="K36" s="9" t="s">
        <v>0</v>
      </c>
      <c r="L36" s="68" t="s">
        <v>84</v>
      </c>
      <c r="M36" s="74"/>
      <c r="N36" s="10"/>
      <c r="O36" s="9" t="s">
        <v>0</v>
      </c>
      <c r="P36" s="68" t="s">
        <v>84</v>
      </c>
      <c r="Q36" s="74"/>
      <c r="R36" s="10"/>
      <c r="S36" s="9" t="s">
        <v>0</v>
      </c>
      <c r="T36" s="68" t="s">
        <v>84</v>
      </c>
      <c r="U36" s="74"/>
      <c r="V36" s="10"/>
      <c r="W36" s="107" t="s">
        <v>11</v>
      </c>
      <c r="X36" s="108"/>
      <c r="Y36" s="16" t="s">
        <v>5</v>
      </c>
      <c r="Z36" s="52"/>
    </row>
    <row r="37" spans="1:26" ht="20.25" customHeight="1">
      <c r="A37" s="129"/>
      <c r="B37" s="131"/>
      <c r="C37" s="11" t="s">
        <v>1</v>
      </c>
      <c r="D37" s="29"/>
      <c r="E37" s="75"/>
      <c r="F37" s="73"/>
      <c r="G37" s="11" t="s">
        <v>1</v>
      </c>
      <c r="H37" s="29"/>
      <c r="I37" s="75"/>
      <c r="J37" s="12"/>
      <c r="K37" s="11" t="s">
        <v>1</v>
      </c>
      <c r="L37" s="29"/>
      <c r="M37" s="75"/>
      <c r="N37" s="12"/>
      <c r="O37" s="11" t="s">
        <v>1</v>
      </c>
      <c r="P37" s="29"/>
      <c r="Q37" s="75"/>
      <c r="R37" s="12"/>
      <c r="S37" s="11" t="s">
        <v>1</v>
      </c>
      <c r="T37" s="29"/>
      <c r="U37" s="75"/>
      <c r="V37" s="12"/>
      <c r="W37" s="20"/>
      <c r="X37" s="49">
        <v>4000</v>
      </c>
      <c r="Y37" s="40">
        <f>COUNTA(E36:E38,I36:I38,M36:M38,Q36:Q38,U36:U38)-Y38</f>
        <v>0</v>
      </c>
      <c r="Z37" s="36">
        <f>X37*Y37+X38*Y38</f>
        <v>0</v>
      </c>
    </row>
    <row r="38" spans="1:26" ht="20.25" customHeight="1">
      <c r="A38" s="129"/>
      <c r="B38" s="131"/>
      <c r="C38" s="11" t="s">
        <v>6</v>
      </c>
      <c r="D38" s="69" t="s">
        <v>84</v>
      </c>
      <c r="E38" s="6"/>
      <c r="F38" s="73"/>
      <c r="G38" s="11" t="s">
        <v>6</v>
      </c>
      <c r="H38" s="69" t="s">
        <v>84</v>
      </c>
      <c r="I38" s="6"/>
      <c r="J38" s="12"/>
      <c r="K38" s="11" t="s">
        <v>6</v>
      </c>
      <c r="L38" s="69" t="s">
        <v>84</v>
      </c>
      <c r="M38" s="6"/>
      <c r="N38" s="12"/>
      <c r="O38" s="11" t="s">
        <v>6</v>
      </c>
      <c r="P38" s="69" t="s">
        <v>84</v>
      </c>
      <c r="Q38" s="6"/>
      <c r="R38" s="12"/>
      <c r="S38" s="11" t="s">
        <v>6</v>
      </c>
      <c r="T38" s="69" t="s">
        <v>84</v>
      </c>
      <c r="U38" s="6"/>
      <c r="V38" s="12"/>
      <c r="W38" s="59" t="s">
        <v>80</v>
      </c>
      <c r="X38" s="45">
        <f>X37-2000</f>
        <v>2000</v>
      </c>
      <c r="Y38" s="41">
        <f>COUNTIF(D36:D38,"レ")+COUNTIF(H36:H38,"レ")+COUNTIF(L36:L38,"レ")+COUNTIF(P36:P38,"レ")+COUNTIF(T36:T38,"レ")</f>
        <v>0</v>
      </c>
      <c r="Z38" s="34"/>
    </row>
    <row r="39" spans="1:26" ht="20.25" customHeight="1">
      <c r="A39" s="123" t="s">
        <v>25</v>
      </c>
      <c r="B39" s="126" t="s">
        <v>41</v>
      </c>
      <c r="C39" s="13" t="s">
        <v>53</v>
      </c>
      <c r="D39" s="68" t="s">
        <v>84</v>
      </c>
      <c r="E39" s="74"/>
      <c r="F39" s="10"/>
      <c r="G39" s="13" t="s">
        <v>53</v>
      </c>
      <c r="H39" s="68" t="s">
        <v>84</v>
      </c>
      <c r="I39" s="74"/>
      <c r="J39" s="10"/>
      <c r="K39" s="13" t="s">
        <v>53</v>
      </c>
      <c r="L39" s="68" t="s">
        <v>84</v>
      </c>
      <c r="M39" s="74"/>
      <c r="N39" s="10"/>
      <c r="O39" s="13" t="s">
        <v>53</v>
      </c>
      <c r="P39" s="68" t="s">
        <v>84</v>
      </c>
      <c r="Q39" s="74"/>
      <c r="R39" s="10"/>
      <c r="S39" s="13" t="s">
        <v>53</v>
      </c>
      <c r="T39" s="68" t="s">
        <v>84</v>
      </c>
      <c r="U39" s="74"/>
      <c r="V39" s="10"/>
      <c r="W39" s="107" t="s">
        <v>11</v>
      </c>
      <c r="X39" s="108"/>
      <c r="Y39" s="16" t="s">
        <v>5</v>
      </c>
      <c r="Z39" s="52"/>
    </row>
    <row r="40" spans="1:26" ht="15" customHeight="1">
      <c r="A40" s="124"/>
      <c r="B40" s="127"/>
      <c r="C40" s="14" t="s">
        <v>52</v>
      </c>
      <c r="D40" s="98"/>
      <c r="E40" s="99"/>
      <c r="F40" s="100"/>
      <c r="G40" s="14" t="s">
        <v>52</v>
      </c>
      <c r="H40" s="98"/>
      <c r="I40" s="99"/>
      <c r="J40" s="100"/>
      <c r="K40" s="14" t="s">
        <v>52</v>
      </c>
      <c r="L40" s="98"/>
      <c r="M40" s="99"/>
      <c r="N40" s="100"/>
      <c r="O40" s="14" t="s">
        <v>52</v>
      </c>
      <c r="P40" s="98"/>
      <c r="Q40" s="99"/>
      <c r="R40" s="100"/>
      <c r="S40" s="14" t="s">
        <v>52</v>
      </c>
      <c r="T40" s="98"/>
      <c r="U40" s="99"/>
      <c r="V40" s="100"/>
      <c r="W40" s="47"/>
      <c r="X40" s="44">
        <v>4000</v>
      </c>
      <c r="Y40" s="40">
        <f>COUNTA(E39,E41,E43,I39,I41,I43,M39,M41,M43,Q39,Q41,Q43,U39,U41,U43)-Y41</f>
        <v>0</v>
      </c>
      <c r="Z40" s="36">
        <f>X40*Y40+X41*Y41</f>
        <v>0</v>
      </c>
    </row>
    <row r="41" spans="1:26" ht="20.25" customHeight="1">
      <c r="A41" s="124"/>
      <c r="B41" s="127"/>
      <c r="C41" s="14" t="s">
        <v>54</v>
      </c>
      <c r="D41" s="29" t="s">
        <v>84</v>
      </c>
      <c r="E41" s="15"/>
      <c r="F41" s="12"/>
      <c r="G41" s="14" t="s">
        <v>54</v>
      </c>
      <c r="H41" s="29" t="s">
        <v>84</v>
      </c>
      <c r="I41" s="15"/>
      <c r="J41" s="12"/>
      <c r="K41" s="14" t="s">
        <v>54</v>
      </c>
      <c r="L41" s="29" t="s">
        <v>84</v>
      </c>
      <c r="M41" s="15"/>
      <c r="N41" s="12"/>
      <c r="O41" s="14" t="s">
        <v>54</v>
      </c>
      <c r="P41" s="29" t="s">
        <v>84</v>
      </c>
      <c r="Q41" s="15"/>
      <c r="R41" s="12"/>
      <c r="S41" s="14" t="s">
        <v>54</v>
      </c>
      <c r="T41" s="29" t="s">
        <v>84</v>
      </c>
      <c r="U41" s="15"/>
      <c r="V41" s="12"/>
      <c r="W41" s="60" t="s">
        <v>80</v>
      </c>
      <c r="X41" s="56">
        <f>X40-2000</f>
        <v>2000</v>
      </c>
      <c r="Y41" s="70">
        <f>COUNTIF(D39:D43,"レ")+COUNTIF(H39:H43,"レ")+COUNTIF(L39:L43,"レ")+COUNTIF(P39:P43,"レ")+COUNTIF(T39:T43,"レ")</f>
        <v>0</v>
      </c>
      <c r="Z41" s="57"/>
    </row>
    <row r="42" spans="1:26" ht="15" customHeight="1">
      <c r="A42" s="124"/>
      <c r="B42" s="127"/>
      <c r="C42" s="14" t="s">
        <v>52</v>
      </c>
      <c r="D42" s="98"/>
      <c r="E42" s="99"/>
      <c r="F42" s="100"/>
      <c r="G42" s="14" t="s">
        <v>52</v>
      </c>
      <c r="H42" s="98"/>
      <c r="I42" s="99"/>
      <c r="J42" s="100"/>
      <c r="K42" s="14" t="s">
        <v>52</v>
      </c>
      <c r="L42" s="98"/>
      <c r="M42" s="99"/>
      <c r="N42" s="100"/>
      <c r="O42" s="14" t="s">
        <v>52</v>
      </c>
      <c r="P42" s="98"/>
      <c r="Q42" s="99"/>
      <c r="R42" s="100"/>
      <c r="S42" s="14" t="s">
        <v>52</v>
      </c>
      <c r="T42" s="98"/>
      <c r="U42" s="99"/>
      <c r="V42" s="100"/>
      <c r="W42" s="55"/>
      <c r="X42" s="56"/>
      <c r="Y42" s="16"/>
      <c r="Z42" s="57"/>
    </row>
    <row r="43" spans="1:26" ht="20.25" customHeight="1">
      <c r="A43" s="124"/>
      <c r="B43" s="127"/>
      <c r="C43" s="14" t="s">
        <v>55</v>
      </c>
      <c r="D43" s="29" t="s">
        <v>84</v>
      </c>
      <c r="E43" s="15"/>
      <c r="F43" s="12"/>
      <c r="G43" s="14" t="s">
        <v>55</v>
      </c>
      <c r="H43" s="29" t="s">
        <v>84</v>
      </c>
      <c r="I43" s="15"/>
      <c r="J43" s="12"/>
      <c r="K43" s="14" t="s">
        <v>55</v>
      </c>
      <c r="L43" s="29" t="s">
        <v>84</v>
      </c>
      <c r="M43" s="15"/>
      <c r="N43" s="12"/>
      <c r="O43" s="14" t="s">
        <v>55</v>
      </c>
      <c r="P43" s="29" t="s">
        <v>84</v>
      </c>
      <c r="Q43" s="15"/>
      <c r="R43" s="12"/>
      <c r="S43" s="14" t="s">
        <v>55</v>
      </c>
      <c r="T43" s="29" t="s">
        <v>84</v>
      </c>
      <c r="U43" s="15"/>
      <c r="V43" s="12"/>
      <c r="W43" s="55"/>
      <c r="X43" s="56"/>
      <c r="Y43" s="16"/>
      <c r="Z43" s="57"/>
    </row>
    <row r="44" spans="1:26" ht="15" customHeight="1">
      <c r="A44" s="125"/>
      <c r="B44" s="128"/>
      <c r="C44" s="17" t="s">
        <v>52</v>
      </c>
      <c r="D44" s="95"/>
      <c r="E44" s="96"/>
      <c r="F44" s="97"/>
      <c r="G44" s="17" t="s">
        <v>52</v>
      </c>
      <c r="H44" s="95"/>
      <c r="I44" s="96"/>
      <c r="J44" s="97"/>
      <c r="K44" s="17" t="s">
        <v>52</v>
      </c>
      <c r="L44" s="95"/>
      <c r="M44" s="96"/>
      <c r="N44" s="97"/>
      <c r="O44" s="17" t="s">
        <v>52</v>
      </c>
      <c r="P44" s="95"/>
      <c r="Q44" s="96"/>
      <c r="R44" s="97"/>
      <c r="S44" s="17" t="s">
        <v>52</v>
      </c>
      <c r="T44" s="95"/>
      <c r="U44" s="96"/>
      <c r="V44" s="97"/>
      <c r="W44" s="48"/>
      <c r="X44" s="45"/>
      <c r="Y44" s="18"/>
      <c r="Z44" s="58"/>
    </row>
    <row r="45" spans="1:26" ht="20.25" customHeight="1">
      <c r="A45" s="125" t="s">
        <v>17</v>
      </c>
      <c r="B45" s="127" t="s">
        <v>45</v>
      </c>
      <c r="C45" s="9" t="s">
        <v>0</v>
      </c>
      <c r="D45" s="68" t="s">
        <v>84</v>
      </c>
      <c r="E45" s="74"/>
      <c r="F45" s="10"/>
      <c r="G45" s="9" t="s">
        <v>0</v>
      </c>
      <c r="H45" s="68" t="s">
        <v>84</v>
      </c>
      <c r="I45" s="74"/>
      <c r="J45" s="10"/>
      <c r="K45" s="9" t="s">
        <v>0</v>
      </c>
      <c r="L45" s="68" t="s">
        <v>84</v>
      </c>
      <c r="M45" s="74"/>
      <c r="N45" s="10"/>
      <c r="O45" s="9" t="s">
        <v>0</v>
      </c>
      <c r="P45" s="68" t="s">
        <v>84</v>
      </c>
      <c r="Q45" s="74"/>
      <c r="R45" s="10"/>
      <c r="S45" s="9" t="s">
        <v>0</v>
      </c>
      <c r="T45" s="68" t="s">
        <v>84</v>
      </c>
      <c r="U45" s="74"/>
      <c r="V45" s="10"/>
      <c r="W45" s="107" t="s">
        <v>11</v>
      </c>
      <c r="X45" s="108"/>
      <c r="Y45" s="16" t="s">
        <v>5</v>
      </c>
      <c r="Z45" s="52"/>
    </row>
    <row r="46" spans="1:26" ht="20.25" customHeight="1">
      <c r="A46" s="129"/>
      <c r="B46" s="127"/>
      <c r="C46" s="11" t="s">
        <v>1</v>
      </c>
      <c r="D46" s="29"/>
      <c r="E46" s="75"/>
      <c r="F46" s="73"/>
      <c r="G46" s="11" t="s">
        <v>1</v>
      </c>
      <c r="H46" s="29"/>
      <c r="I46" s="75"/>
      <c r="J46" s="12"/>
      <c r="K46" s="11" t="s">
        <v>1</v>
      </c>
      <c r="L46" s="29"/>
      <c r="M46" s="75"/>
      <c r="N46" s="12"/>
      <c r="O46" s="11" t="s">
        <v>1</v>
      </c>
      <c r="P46" s="29"/>
      <c r="Q46" s="75"/>
      <c r="R46" s="12"/>
      <c r="S46" s="11" t="s">
        <v>1</v>
      </c>
      <c r="T46" s="29"/>
      <c r="U46" s="75"/>
      <c r="V46" s="12"/>
      <c r="W46" s="20"/>
      <c r="X46" s="49">
        <v>9000</v>
      </c>
      <c r="Y46" s="40">
        <f>COUNTA(E45:E47,I45:I47,M45:M47,Q45:Q47,U45:U47)-Y47</f>
        <v>0</v>
      </c>
      <c r="Z46" s="36">
        <f>X46*Y46+X47*Y47</f>
        <v>0</v>
      </c>
    </row>
    <row r="47" spans="1:26" ht="20.25" customHeight="1">
      <c r="A47" s="129"/>
      <c r="B47" s="128"/>
      <c r="C47" s="11" t="s">
        <v>6</v>
      </c>
      <c r="D47" s="69" t="s">
        <v>84</v>
      </c>
      <c r="E47" s="6"/>
      <c r="F47" s="73"/>
      <c r="G47" s="11" t="s">
        <v>6</v>
      </c>
      <c r="H47" s="69" t="s">
        <v>84</v>
      </c>
      <c r="I47" s="6"/>
      <c r="J47" s="12"/>
      <c r="K47" s="11" t="s">
        <v>6</v>
      </c>
      <c r="L47" s="69" t="s">
        <v>84</v>
      </c>
      <c r="M47" s="6"/>
      <c r="N47" s="12"/>
      <c r="O47" s="11" t="s">
        <v>6</v>
      </c>
      <c r="P47" s="69" t="s">
        <v>84</v>
      </c>
      <c r="Q47" s="6"/>
      <c r="R47" s="12"/>
      <c r="S47" s="11" t="s">
        <v>6</v>
      </c>
      <c r="T47" s="69" t="s">
        <v>84</v>
      </c>
      <c r="U47" s="6"/>
      <c r="V47" s="12"/>
      <c r="W47" s="59" t="s">
        <v>80</v>
      </c>
      <c r="X47" s="45">
        <f>X46-2000</f>
        <v>7000</v>
      </c>
      <c r="Y47" s="41">
        <f>COUNTIF(D45:D47,"レ")+COUNTIF(H45:H47,"レ")+COUNTIF(L45:L47,"レ")+COUNTIF(P45:P47,"レ")+COUNTIF(T45:T47,"レ")</f>
        <v>0</v>
      </c>
      <c r="Z47" s="34"/>
    </row>
    <row r="48" spans="1:26" ht="20.25" customHeight="1">
      <c r="A48" s="123" t="s">
        <v>18</v>
      </c>
      <c r="B48" s="126" t="s">
        <v>27</v>
      </c>
      <c r="C48" s="13" t="s">
        <v>53</v>
      </c>
      <c r="D48" s="68" t="s">
        <v>84</v>
      </c>
      <c r="E48" s="74"/>
      <c r="F48" s="10"/>
      <c r="G48" s="13" t="s">
        <v>53</v>
      </c>
      <c r="H48" s="68" t="s">
        <v>84</v>
      </c>
      <c r="I48" s="74"/>
      <c r="J48" s="10"/>
      <c r="K48" s="13" t="s">
        <v>53</v>
      </c>
      <c r="L48" s="68" t="s">
        <v>84</v>
      </c>
      <c r="M48" s="74"/>
      <c r="N48" s="10"/>
      <c r="O48" s="13" t="s">
        <v>53</v>
      </c>
      <c r="P48" s="68" t="s">
        <v>84</v>
      </c>
      <c r="Q48" s="74"/>
      <c r="R48" s="10"/>
      <c r="S48" s="13" t="s">
        <v>53</v>
      </c>
      <c r="T48" s="68" t="s">
        <v>84</v>
      </c>
      <c r="U48" s="74"/>
      <c r="V48" s="10"/>
      <c r="W48" s="107" t="s">
        <v>11</v>
      </c>
      <c r="X48" s="108"/>
      <c r="Y48" s="16" t="s">
        <v>5</v>
      </c>
      <c r="Z48" s="54"/>
    </row>
    <row r="49" spans="1:26" ht="15" customHeight="1">
      <c r="A49" s="124"/>
      <c r="B49" s="127"/>
      <c r="C49" s="14" t="s">
        <v>52</v>
      </c>
      <c r="D49" s="98"/>
      <c r="E49" s="99"/>
      <c r="F49" s="100"/>
      <c r="G49" s="14" t="s">
        <v>52</v>
      </c>
      <c r="H49" s="98"/>
      <c r="I49" s="99"/>
      <c r="J49" s="100"/>
      <c r="K49" s="14" t="s">
        <v>52</v>
      </c>
      <c r="L49" s="98"/>
      <c r="M49" s="99"/>
      <c r="N49" s="100"/>
      <c r="O49" s="14" t="s">
        <v>52</v>
      </c>
      <c r="P49" s="98"/>
      <c r="Q49" s="99"/>
      <c r="R49" s="100"/>
      <c r="S49" s="14" t="s">
        <v>52</v>
      </c>
      <c r="T49" s="98"/>
      <c r="U49" s="99"/>
      <c r="V49" s="100"/>
      <c r="W49" s="20"/>
      <c r="X49" s="49">
        <v>10000</v>
      </c>
      <c r="Y49" s="40">
        <f>COUNTA(E48,E50,E52,I48,I50,I52,M48,M50,M52,Q48,Q50,Q52,U48,U50,U52)-Y50</f>
        <v>0</v>
      </c>
      <c r="Z49" s="36">
        <f>X49*Y49+X50*Y50</f>
        <v>0</v>
      </c>
    </row>
    <row r="50" spans="1:26" ht="20.25" customHeight="1">
      <c r="A50" s="124"/>
      <c r="B50" s="127"/>
      <c r="C50" s="14" t="s">
        <v>54</v>
      </c>
      <c r="D50" s="29" t="s">
        <v>84</v>
      </c>
      <c r="E50" s="15"/>
      <c r="F50" s="12"/>
      <c r="G50" s="14" t="s">
        <v>54</v>
      </c>
      <c r="H50" s="29" t="s">
        <v>84</v>
      </c>
      <c r="I50" s="15"/>
      <c r="J50" s="12"/>
      <c r="K50" s="14" t="s">
        <v>54</v>
      </c>
      <c r="L50" s="29" t="s">
        <v>84</v>
      </c>
      <c r="M50" s="15"/>
      <c r="N50" s="12"/>
      <c r="O50" s="14" t="s">
        <v>54</v>
      </c>
      <c r="P50" s="29" t="s">
        <v>84</v>
      </c>
      <c r="Q50" s="15"/>
      <c r="R50" s="12"/>
      <c r="S50" s="14" t="s">
        <v>54</v>
      </c>
      <c r="T50" s="29" t="s">
        <v>84</v>
      </c>
      <c r="U50" s="15"/>
      <c r="V50" s="12"/>
      <c r="W50" s="60" t="s">
        <v>80</v>
      </c>
      <c r="X50" s="56">
        <f>X49-2000</f>
        <v>8000</v>
      </c>
      <c r="Y50" s="70">
        <f>COUNTIF(D48:D52,"レ")+COUNTIF(H48:H52,"レ")+COUNTIF(L48:L52,"レ")+COUNTIF(P48:P52,"レ")+COUNTIF(T48:T52,"レ")</f>
        <v>0</v>
      </c>
      <c r="Z50" s="66"/>
    </row>
    <row r="51" spans="1:26" ht="15" customHeight="1">
      <c r="A51" s="124"/>
      <c r="B51" s="127"/>
      <c r="C51" s="14" t="s">
        <v>52</v>
      </c>
      <c r="D51" s="98"/>
      <c r="E51" s="99"/>
      <c r="F51" s="100"/>
      <c r="G51" s="14" t="s">
        <v>52</v>
      </c>
      <c r="H51" s="98"/>
      <c r="I51" s="99"/>
      <c r="J51" s="100"/>
      <c r="K51" s="14" t="s">
        <v>52</v>
      </c>
      <c r="L51" s="98"/>
      <c r="M51" s="99"/>
      <c r="N51" s="100"/>
      <c r="O51" s="14" t="s">
        <v>52</v>
      </c>
      <c r="P51" s="98"/>
      <c r="Q51" s="99"/>
      <c r="R51" s="100"/>
      <c r="S51" s="14" t="s">
        <v>52</v>
      </c>
      <c r="T51" s="98"/>
      <c r="U51" s="99"/>
      <c r="V51" s="100"/>
      <c r="W51" s="21"/>
      <c r="X51" s="51"/>
      <c r="Y51" s="16"/>
      <c r="Z51" s="66"/>
    </row>
    <row r="52" spans="1:26" ht="20.25" customHeight="1">
      <c r="A52" s="124"/>
      <c r="B52" s="127"/>
      <c r="C52" s="14" t="s">
        <v>55</v>
      </c>
      <c r="D52" s="29" t="s">
        <v>84</v>
      </c>
      <c r="E52" s="15"/>
      <c r="F52" s="12"/>
      <c r="G52" s="14" t="s">
        <v>55</v>
      </c>
      <c r="H52" s="29" t="s">
        <v>84</v>
      </c>
      <c r="I52" s="15"/>
      <c r="J52" s="12"/>
      <c r="K52" s="14" t="s">
        <v>55</v>
      </c>
      <c r="L52" s="29" t="s">
        <v>84</v>
      </c>
      <c r="M52" s="15"/>
      <c r="N52" s="12"/>
      <c r="O52" s="14" t="s">
        <v>55</v>
      </c>
      <c r="P52" s="29" t="s">
        <v>84</v>
      </c>
      <c r="Q52" s="15"/>
      <c r="R52" s="12"/>
      <c r="S52" s="14" t="s">
        <v>55</v>
      </c>
      <c r="T52" s="29" t="s">
        <v>84</v>
      </c>
      <c r="U52" s="15"/>
      <c r="V52" s="12"/>
      <c r="W52" s="21"/>
      <c r="X52" s="51"/>
      <c r="Y52" s="16"/>
      <c r="Z52" s="66"/>
    </row>
    <row r="53" spans="1:26" ht="15" customHeight="1">
      <c r="A53" s="125"/>
      <c r="B53" s="128"/>
      <c r="C53" s="17" t="s">
        <v>52</v>
      </c>
      <c r="D53" s="95"/>
      <c r="E53" s="96"/>
      <c r="F53" s="97"/>
      <c r="G53" s="17" t="s">
        <v>52</v>
      </c>
      <c r="H53" s="95"/>
      <c r="I53" s="96"/>
      <c r="J53" s="97"/>
      <c r="K53" s="17" t="s">
        <v>52</v>
      </c>
      <c r="L53" s="95"/>
      <c r="M53" s="96"/>
      <c r="N53" s="97"/>
      <c r="O53" s="17" t="s">
        <v>52</v>
      </c>
      <c r="P53" s="95"/>
      <c r="Q53" s="96"/>
      <c r="R53" s="97"/>
      <c r="S53" s="17" t="s">
        <v>52</v>
      </c>
      <c r="T53" s="95"/>
      <c r="U53" s="96"/>
      <c r="V53" s="97"/>
      <c r="W53" s="23"/>
      <c r="X53" s="50"/>
      <c r="Y53" s="18"/>
      <c r="Z53" s="67"/>
    </row>
    <row r="54" spans="1:26" ht="20.25" customHeight="1">
      <c r="A54" s="125" t="s">
        <v>19</v>
      </c>
      <c r="B54" s="127" t="s">
        <v>28</v>
      </c>
      <c r="C54" s="9" t="s">
        <v>0</v>
      </c>
      <c r="D54" s="68" t="s">
        <v>84</v>
      </c>
      <c r="E54" s="74"/>
      <c r="F54" s="10"/>
      <c r="G54" s="9" t="s">
        <v>0</v>
      </c>
      <c r="H54" s="68" t="s">
        <v>84</v>
      </c>
      <c r="I54" s="74"/>
      <c r="J54" s="10"/>
      <c r="K54" s="9" t="s">
        <v>0</v>
      </c>
      <c r="L54" s="68" t="s">
        <v>84</v>
      </c>
      <c r="M54" s="74"/>
      <c r="N54" s="10"/>
      <c r="O54" s="9" t="s">
        <v>0</v>
      </c>
      <c r="P54" s="68" t="s">
        <v>84</v>
      </c>
      <c r="Q54" s="74"/>
      <c r="R54" s="10"/>
      <c r="S54" s="9" t="s">
        <v>0</v>
      </c>
      <c r="T54" s="68" t="s">
        <v>84</v>
      </c>
      <c r="U54" s="74"/>
      <c r="V54" s="10"/>
      <c r="W54" s="107" t="s">
        <v>11</v>
      </c>
      <c r="X54" s="108"/>
      <c r="Y54" s="16" t="s">
        <v>5</v>
      </c>
      <c r="Z54" s="52"/>
    </row>
    <row r="55" spans="1:26" ht="20.25" customHeight="1">
      <c r="A55" s="129"/>
      <c r="B55" s="127"/>
      <c r="C55" s="11" t="s">
        <v>1</v>
      </c>
      <c r="D55" s="29"/>
      <c r="E55" s="75"/>
      <c r="F55" s="73"/>
      <c r="G55" s="11" t="s">
        <v>1</v>
      </c>
      <c r="H55" s="29"/>
      <c r="I55" s="75"/>
      <c r="J55" s="12"/>
      <c r="K55" s="11" t="s">
        <v>1</v>
      </c>
      <c r="L55" s="29"/>
      <c r="M55" s="75"/>
      <c r="N55" s="12"/>
      <c r="O55" s="11" t="s">
        <v>1</v>
      </c>
      <c r="P55" s="29"/>
      <c r="Q55" s="75"/>
      <c r="R55" s="12"/>
      <c r="S55" s="11" t="s">
        <v>1</v>
      </c>
      <c r="T55" s="29"/>
      <c r="U55" s="75"/>
      <c r="V55" s="12"/>
      <c r="W55" s="20"/>
      <c r="X55" s="49">
        <v>9000</v>
      </c>
      <c r="Y55" s="40">
        <f>COUNTA(E54:E56,I54:I56,M54:M56,Q54:Q56,U54:U56)-Y56</f>
        <v>0</v>
      </c>
      <c r="Z55" s="36">
        <f>X55*Y55+X56*Y56</f>
        <v>0</v>
      </c>
    </row>
    <row r="56" spans="1:26" ht="20.25" customHeight="1">
      <c r="A56" s="129"/>
      <c r="B56" s="128"/>
      <c r="C56" s="11" t="s">
        <v>6</v>
      </c>
      <c r="D56" s="69" t="s">
        <v>84</v>
      </c>
      <c r="E56" s="6"/>
      <c r="F56" s="73"/>
      <c r="G56" s="11" t="s">
        <v>6</v>
      </c>
      <c r="H56" s="69" t="s">
        <v>84</v>
      </c>
      <c r="I56" s="6"/>
      <c r="J56" s="12"/>
      <c r="K56" s="11" t="s">
        <v>6</v>
      </c>
      <c r="L56" s="69" t="s">
        <v>84</v>
      </c>
      <c r="M56" s="6"/>
      <c r="N56" s="12"/>
      <c r="O56" s="11" t="s">
        <v>6</v>
      </c>
      <c r="P56" s="69" t="s">
        <v>84</v>
      </c>
      <c r="Q56" s="6"/>
      <c r="R56" s="12"/>
      <c r="S56" s="11" t="s">
        <v>6</v>
      </c>
      <c r="T56" s="69" t="s">
        <v>84</v>
      </c>
      <c r="U56" s="6"/>
      <c r="V56" s="12"/>
      <c r="W56" s="59" t="s">
        <v>80</v>
      </c>
      <c r="X56" s="45">
        <f>X55-2000</f>
        <v>7000</v>
      </c>
      <c r="Y56" s="41">
        <f>COUNTIF(D54:D56,"レ")+COUNTIF(H54:H56,"レ")+COUNTIF(L54:L56,"レ")+COUNTIF(P54:P56,"レ")+COUNTIF(T54:T56,"レ")</f>
        <v>0</v>
      </c>
      <c r="Z56" s="34"/>
    </row>
    <row r="57" spans="1:26" ht="20.25" customHeight="1">
      <c r="A57" s="129" t="s">
        <v>19</v>
      </c>
      <c r="B57" s="126" t="s">
        <v>29</v>
      </c>
      <c r="C57" s="9" t="s">
        <v>0</v>
      </c>
      <c r="D57" s="68" t="s">
        <v>84</v>
      </c>
      <c r="E57" s="74"/>
      <c r="F57" s="10"/>
      <c r="G57" s="9" t="s">
        <v>0</v>
      </c>
      <c r="H57" s="68" t="s">
        <v>84</v>
      </c>
      <c r="I57" s="74"/>
      <c r="J57" s="10"/>
      <c r="K57" s="9" t="s">
        <v>0</v>
      </c>
      <c r="L57" s="68" t="s">
        <v>84</v>
      </c>
      <c r="M57" s="74"/>
      <c r="N57" s="10"/>
      <c r="O57" s="9" t="s">
        <v>0</v>
      </c>
      <c r="P57" s="68" t="s">
        <v>84</v>
      </c>
      <c r="Q57" s="74"/>
      <c r="R57" s="10"/>
      <c r="S57" s="9" t="s">
        <v>0</v>
      </c>
      <c r="T57" s="68" t="s">
        <v>84</v>
      </c>
      <c r="U57" s="74"/>
      <c r="V57" s="10"/>
      <c r="W57" s="107" t="s">
        <v>11</v>
      </c>
      <c r="X57" s="108"/>
      <c r="Y57" s="16" t="s">
        <v>5</v>
      </c>
      <c r="Z57" s="52"/>
    </row>
    <row r="58" spans="1:26" ht="20.25" customHeight="1">
      <c r="A58" s="129"/>
      <c r="B58" s="127"/>
      <c r="C58" s="11" t="s">
        <v>1</v>
      </c>
      <c r="D58" s="29"/>
      <c r="E58" s="75"/>
      <c r="F58" s="73"/>
      <c r="G58" s="11" t="s">
        <v>1</v>
      </c>
      <c r="H58" s="29"/>
      <c r="I58" s="75"/>
      <c r="J58" s="12"/>
      <c r="K58" s="11" t="s">
        <v>1</v>
      </c>
      <c r="L58" s="29"/>
      <c r="M58" s="75"/>
      <c r="N58" s="12"/>
      <c r="O58" s="11" t="s">
        <v>1</v>
      </c>
      <c r="P58" s="29"/>
      <c r="Q58" s="75"/>
      <c r="R58" s="12"/>
      <c r="S58" s="11" t="s">
        <v>1</v>
      </c>
      <c r="T58" s="29"/>
      <c r="U58" s="75"/>
      <c r="V58" s="12"/>
      <c r="W58" s="20"/>
      <c r="X58" s="49">
        <v>8000</v>
      </c>
      <c r="Y58" s="40">
        <f>COUNTA(E57:E59,I57:I59,M57:M59,Q57:Q59,U57:U59)-Y59</f>
        <v>0</v>
      </c>
      <c r="Z58" s="36">
        <f>X58*Y58+X59*Y59</f>
        <v>0</v>
      </c>
    </row>
    <row r="59" spans="1:26" ht="20.25" customHeight="1">
      <c r="A59" s="129"/>
      <c r="B59" s="128"/>
      <c r="C59" s="11" t="s">
        <v>6</v>
      </c>
      <c r="D59" s="69" t="s">
        <v>84</v>
      </c>
      <c r="E59" s="6"/>
      <c r="F59" s="73"/>
      <c r="G59" s="11" t="s">
        <v>6</v>
      </c>
      <c r="H59" s="69" t="s">
        <v>84</v>
      </c>
      <c r="I59" s="6"/>
      <c r="J59" s="12"/>
      <c r="K59" s="11" t="s">
        <v>6</v>
      </c>
      <c r="L59" s="69" t="s">
        <v>84</v>
      </c>
      <c r="M59" s="6"/>
      <c r="N59" s="12"/>
      <c r="O59" s="11" t="s">
        <v>6</v>
      </c>
      <c r="P59" s="69" t="s">
        <v>84</v>
      </c>
      <c r="Q59" s="6"/>
      <c r="R59" s="12"/>
      <c r="S59" s="11" t="s">
        <v>6</v>
      </c>
      <c r="T59" s="69" t="s">
        <v>84</v>
      </c>
      <c r="U59" s="6"/>
      <c r="V59" s="12"/>
      <c r="W59" s="59" t="s">
        <v>80</v>
      </c>
      <c r="X59" s="45">
        <f>X58-2000</f>
        <v>6000</v>
      </c>
      <c r="Y59" s="41">
        <f>COUNTIF(D57:D59,"レ")+COUNTIF(H57:H59,"レ")+COUNTIF(L57:L59,"レ")+COUNTIF(P57:P59,"レ")+COUNTIF(T57:T59,"レ")</f>
        <v>0</v>
      </c>
      <c r="Z59" s="34"/>
    </row>
    <row r="60" spans="1:26" ht="20.25" customHeight="1">
      <c r="A60" s="123" t="s">
        <v>19</v>
      </c>
      <c r="B60" s="126" t="s">
        <v>30</v>
      </c>
      <c r="C60" s="13" t="s">
        <v>53</v>
      </c>
      <c r="D60" s="68" t="s">
        <v>84</v>
      </c>
      <c r="E60" s="74"/>
      <c r="F60" s="10"/>
      <c r="G60" s="13" t="s">
        <v>53</v>
      </c>
      <c r="H60" s="68" t="s">
        <v>84</v>
      </c>
      <c r="I60" s="74"/>
      <c r="J60" s="10"/>
      <c r="K60" s="13" t="s">
        <v>53</v>
      </c>
      <c r="L60" s="68" t="s">
        <v>84</v>
      </c>
      <c r="M60" s="74"/>
      <c r="N60" s="10"/>
      <c r="O60" s="13" t="s">
        <v>53</v>
      </c>
      <c r="P60" s="68" t="s">
        <v>84</v>
      </c>
      <c r="Q60" s="74"/>
      <c r="R60" s="10"/>
      <c r="S60" s="13" t="s">
        <v>53</v>
      </c>
      <c r="T60" s="68" t="s">
        <v>84</v>
      </c>
      <c r="U60" s="74"/>
      <c r="V60" s="10"/>
      <c r="W60" s="107" t="s">
        <v>11</v>
      </c>
      <c r="X60" s="108"/>
      <c r="Y60" s="16" t="s">
        <v>5</v>
      </c>
      <c r="Z60" s="52"/>
    </row>
    <row r="61" spans="1:26" ht="15" customHeight="1">
      <c r="A61" s="124"/>
      <c r="B61" s="127"/>
      <c r="C61" s="14" t="s">
        <v>52</v>
      </c>
      <c r="D61" s="98"/>
      <c r="E61" s="99"/>
      <c r="F61" s="100"/>
      <c r="G61" s="14" t="s">
        <v>52</v>
      </c>
      <c r="H61" s="98"/>
      <c r="I61" s="99"/>
      <c r="J61" s="100"/>
      <c r="K61" s="14" t="s">
        <v>52</v>
      </c>
      <c r="L61" s="98"/>
      <c r="M61" s="99"/>
      <c r="N61" s="100"/>
      <c r="O61" s="14" t="s">
        <v>52</v>
      </c>
      <c r="P61" s="98"/>
      <c r="Q61" s="99"/>
      <c r="R61" s="100"/>
      <c r="S61" s="14" t="s">
        <v>52</v>
      </c>
      <c r="T61" s="98"/>
      <c r="U61" s="99"/>
      <c r="V61" s="100"/>
      <c r="W61" s="20"/>
      <c r="X61" s="49">
        <v>8000</v>
      </c>
      <c r="Y61" s="40">
        <f>COUNTA(E60,E62,E64,I60,I62,I64,M60,M62,M64,Q60,Q62,Q64,U60,U62,U64)-Y62</f>
        <v>0</v>
      </c>
      <c r="Z61" s="36">
        <f>X61*Y61+X62*Y62</f>
        <v>0</v>
      </c>
    </row>
    <row r="62" spans="1:26" ht="20.25" customHeight="1">
      <c r="A62" s="124"/>
      <c r="B62" s="127"/>
      <c r="C62" s="14" t="s">
        <v>54</v>
      </c>
      <c r="D62" s="29" t="s">
        <v>84</v>
      </c>
      <c r="E62" s="15"/>
      <c r="F62" s="12"/>
      <c r="G62" s="14" t="s">
        <v>54</v>
      </c>
      <c r="H62" s="29" t="s">
        <v>84</v>
      </c>
      <c r="I62" s="15"/>
      <c r="J62" s="12"/>
      <c r="K62" s="14" t="s">
        <v>54</v>
      </c>
      <c r="L62" s="29" t="s">
        <v>84</v>
      </c>
      <c r="M62" s="15"/>
      <c r="N62" s="12"/>
      <c r="O62" s="14" t="s">
        <v>54</v>
      </c>
      <c r="P62" s="29" t="s">
        <v>84</v>
      </c>
      <c r="Q62" s="15"/>
      <c r="R62" s="12"/>
      <c r="S62" s="14" t="s">
        <v>54</v>
      </c>
      <c r="T62" s="29" t="s">
        <v>84</v>
      </c>
      <c r="U62" s="15"/>
      <c r="V62" s="12"/>
      <c r="W62" s="60" t="s">
        <v>80</v>
      </c>
      <c r="X62" s="56">
        <f>X61-2000</f>
        <v>6000</v>
      </c>
      <c r="Y62" s="70">
        <f>COUNTIF(D60:D64,"レ")+COUNTIF(H60:H64,"レ")+COUNTIF(L60:L64,"レ")+COUNTIF(P60:P64,"レ")+COUNTIF(T60:T64,"レ")</f>
        <v>0</v>
      </c>
      <c r="Z62" s="22"/>
    </row>
    <row r="63" spans="1:26" ht="15" customHeight="1">
      <c r="A63" s="124"/>
      <c r="B63" s="127"/>
      <c r="C63" s="14" t="s">
        <v>52</v>
      </c>
      <c r="D63" s="98"/>
      <c r="E63" s="99"/>
      <c r="F63" s="100"/>
      <c r="G63" s="14" t="s">
        <v>52</v>
      </c>
      <c r="H63" s="98"/>
      <c r="I63" s="99"/>
      <c r="J63" s="100"/>
      <c r="K63" s="14" t="s">
        <v>52</v>
      </c>
      <c r="L63" s="98"/>
      <c r="M63" s="99"/>
      <c r="N63" s="100"/>
      <c r="O63" s="14" t="s">
        <v>52</v>
      </c>
      <c r="P63" s="98"/>
      <c r="Q63" s="99"/>
      <c r="R63" s="100"/>
      <c r="S63" s="14" t="s">
        <v>52</v>
      </c>
      <c r="T63" s="98"/>
      <c r="U63" s="99"/>
      <c r="V63" s="100"/>
      <c r="W63" s="21"/>
      <c r="X63" s="51"/>
      <c r="Y63" s="16"/>
      <c r="Z63" s="22"/>
    </row>
    <row r="64" spans="1:26" ht="20.25" customHeight="1">
      <c r="A64" s="124"/>
      <c r="B64" s="127"/>
      <c r="C64" s="14" t="s">
        <v>55</v>
      </c>
      <c r="D64" s="29" t="s">
        <v>84</v>
      </c>
      <c r="E64" s="15"/>
      <c r="F64" s="12"/>
      <c r="G64" s="14" t="s">
        <v>55</v>
      </c>
      <c r="H64" s="29" t="s">
        <v>84</v>
      </c>
      <c r="I64" s="15"/>
      <c r="J64" s="12"/>
      <c r="K64" s="14" t="s">
        <v>55</v>
      </c>
      <c r="L64" s="29" t="s">
        <v>84</v>
      </c>
      <c r="M64" s="15"/>
      <c r="N64" s="12"/>
      <c r="O64" s="14" t="s">
        <v>55</v>
      </c>
      <c r="P64" s="29" t="s">
        <v>84</v>
      </c>
      <c r="Q64" s="15"/>
      <c r="R64" s="12"/>
      <c r="S64" s="14" t="s">
        <v>55</v>
      </c>
      <c r="T64" s="29" t="s">
        <v>84</v>
      </c>
      <c r="U64" s="15"/>
      <c r="V64" s="12"/>
      <c r="W64" s="21"/>
      <c r="X64" s="51"/>
      <c r="Y64" s="16"/>
      <c r="Z64" s="22"/>
    </row>
    <row r="65" spans="1:26" ht="15" customHeight="1" thickBot="1">
      <c r="A65" s="125"/>
      <c r="B65" s="128"/>
      <c r="C65" s="17" t="s">
        <v>52</v>
      </c>
      <c r="D65" s="95"/>
      <c r="E65" s="96"/>
      <c r="F65" s="97"/>
      <c r="G65" s="17" t="s">
        <v>52</v>
      </c>
      <c r="H65" s="95"/>
      <c r="I65" s="96"/>
      <c r="J65" s="97"/>
      <c r="K65" s="17" t="s">
        <v>52</v>
      </c>
      <c r="L65" s="95"/>
      <c r="M65" s="96"/>
      <c r="N65" s="97"/>
      <c r="O65" s="17" t="s">
        <v>52</v>
      </c>
      <c r="P65" s="95"/>
      <c r="Q65" s="96"/>
      <c r="R65" s="97"/>
      <c r="S65" s="17" t="s">
        <v>52</v>
      </c>
      <c r="T65" s="95"/>
      <c r="U65" s="96"/>
      <c r="V65" s="97"/>
      <c r="W65" s="23"/>
      <c r="X65" s="50"/>
      <c r="Y65" s="18"/>
      <c r="Z65" s="24"/>
    </row>
    <row r="66" spans="2:26" ht="14.25" thickBot="1">
      <c r="B66" s="25"/>
      <c r="W66" s="46"/>
      <c r="Z66" s="117">
        <f>Z5+Z7+Z10+Z13+Z19+Z22+Z25+Z31+Z34+Z37+Z40+Z46+Z49+Z55+Z58+Z61</f>
        <v>0</v>
      </c>
    </row>
    <row r="67" spans="2:26" ht="13.5">
      <c r="B67" s="25"/>
      <c r="N67" s="156" t="s">
        <v>56</v>
      </c>
      <c r="O67" s="161"/>
      <c r="P67" s="162"/>
      <c r="Q67" s="162"/>
      <c r="R67" s="162"/>
      <c r="S67" s="162"/>
      <c r="T67" s="162"/>
      <c r="U67" s="162"/>
      <c r="V67" s="163"/>
      <c r="W67" s="46"/>
      <c r="Z67" s="118"/>
    </row>
    <row r="68" spans="2:26" ht="14.25" thickBot="1">
      <c r="B68" s="25" t="s">
        <v>61</v>
      </c>
      <c r="N68" s="142"/>
      <c r="O68" s="144"/>
      <c r="P68" s="145"/>
      <c r="Q68" s="145"/>
      <c r="R68" s="145"/>
      <c r="S68" s="145"/>
      <c r="T68" s="145"/>
      <c r="U68" s="145"/>
      <c r="V68" s="146"/>
      <c r="W68" s="46"/>
      <c r="Z68" s="119"/>
    </row>
    <row r="69" spans="2:26" ht="14.25" thickBot="1">
      <c r="B69" s="25" t="s">
        <v>42</v>
      </c>
      <c r="N69" s="133"/>
      <c r="O69" s="137"/>
      <c r="P69" s="138"/>
      <c r="Q69" s="138"/>
      <c r="R69" s="138"/>
      <c r="S69" s="138"/>
      <c r="T69" s="138"/>
      <c r="U69" s="138"/>
      <c r="V69" s="139"/>
      <c r="W69" s="46"/>
      <c r="Z69" s="26" t="s">
        <v>13</v>
      </c>
    </row>
    <row r="70" spans="2:23" ht="13.5">
      <c r="B70" s="25" t="s">
        <v>12</v>
      </c>
      <c r="N70" s="132" t="s">
        <v>57</v>
      </c>
      <c r="O70" s="134"/>
      <c r="P70" s="135"/>
      <c r="Q70" s="135"/>
      <c r="R70" s="135"/>
      <c r="S70" s="135"/>
      <c r="T70" s="135"/>
      <c r="U70" s="135"/>
      <c r="V70" s="136"/>
      <c r="W70" s="46"/>
    </row>
    <row r="71" spans="2:23" ht="13.5">
      <c r="B71" s="25" t="s">
        <v>62</v>
      </c>
      <c r="N71" s="133"/>
      <c r="O71" s="137"/>
      <c r="P71" s="138"/>
      <c r="Q71" s="138"/>
      <c r="R71" s="138"/>
      <c r="S71" s="138"/>
      <c r="T71" s="138"/>
      <c r="U71" s="138"/>
      <c r="V71" s="139"/>
      <c r="W71" s="46"/>
    </row>
    <row r="72" spans="2:23" ht="13.5">
      <c r="B72" s="25" t="s">
        <v>63</v>
      </c>
      <c r="N72" s="132" t="s">
        <v>58</v>
      </c>
      <c r="O72" s="134"/>
      <c r="P72" s="135"/>
      <c r="Q72" s="135"/>
      <c r="R72" s="135"/>
      <c r="S72" s="135"/>
      <c r="T72" s="135"/>
      <c r="U72" s="135"/>
      <c r="V72" s="136"/>
      <c r="W72" s="46"/>
    </row>
    <row r="73" spans="2:23" ht="14.25" thickBot="1">
      <c r="B73" s="25" t="s">
        <v>85</v>
      </c>
      <c r="N73" s="133"/>
      <c r="O73" s="137"/>
      <c r="P73" s="138"/>
      <c r="Q73" s="138"/>
      <c r="R73" s="138"/>
      <c r="S73" s="138"/>
      <c r="T73" s="138"/>
      <c r="U73" s="138"/>
      <c r="V73" s="139"/>
      <c r="W73" s="46"/>
    </row>
    <row r="74" spans="2:23" ht="13.5">
      <c r="B74" s="25" t="s">
        <v>86</v>
      </c>
      <c r="J74" s="140" t="s">
        <v>9</v>
      </c>
      <c r="K74" s="141"/>
      <c r="N74" s="132" t="s">
        <v>59</v>
      </c>
      <c r="O74" s="134"/>
      <c r="P74" s="135"/>
      <c r="Q74" s="135"/>
      <c r="R74" s="135"/>
      <c r="S74" s="135"/>
      <c r="T74" s="135"/>
      <c r="U74" s="135"/>
      <c r="V74" s="136"/>
      <c r="W74" s="46"/>
    </row>
    <row r="75" spans="2:23" ht="13.5">
      <c r="B75" s="25"/>
      <c r="J75" s="150"/>
      <c r="K75" s="151"/>
      <c r="N75" s="142"/>
      <c r="O75" s="144"/>
      <c r="P75" s="145"/>
      <c r="Q75" s="145"/>
      <c r="R75" s="145"/>
      <c r="S75" s="145"/>
      <c r="T75" s="145"/>
      <c r="U75" s="145"/>
      <c r="V75" s="146"/>
      <c r="W75" s="46"/>
    </row>
    <row r="76" spans="2:23" ht="14.25" thickBot="1">
      <c r="B76" s="25"/>
      <c r="J76" s="152"/>
      <c r="K76" s="153"/>
      <c r="N76" s="143"/>
      <c r="O76" s="147"/>
      <c r="P76" s="148"/>
      <c r="Q76" s="148"/>
      <c r="R76" s="148"/>
      <c r="S76" s="148"/>
      <c r="T76" s="148"/>
      <c r="U76" s="148"/>
      <c r="V76" s="149"/>
      <c r="W76" s="46"/>
    </row>
    <row r="77" spans="1:26" ht="17.25">
      <c r="A77" s="1" t="s">
        <v>68</v>
      </c>
      <c r="W77" s="46"/>
      <c r="X77" s="116"/>
      <c r="Y77" s="116"/>
      <c r="Z77" s="3" t="s">
        <v>8</v>
      </c>
    </row>
    <row r="78" spans="1:23" ht="13.5">
      <c r="A78" s="3" t="s">
        <v>67</v>
      </c>
      <c r="W78" s="46"/>
    </row>
    <row r="79" spans="3:26" ht="15" customHeight="1">
      <c r="C79" s="93" t="s">
        <v>48</v>
      </c>
      <c r="D79" s="94"/>
      <c r="E79" s="94"/>
      <c r="F79" s="160"/>
      <c r="G79" s="93" t="s">
        <v>48</v>
      </c>
      <c r="H79" s="94"/>
      <c r="I79" s="94"/>
      <c r="J79" s="160"/>
      <c r="K79" s="93" t="s">
        <v>48</v>
      </c>
      <c r="L79" s="94"/>
      <c r="M79" s="94"/>
      <c r="N79" s="160"/>
      <c r="O79" s="93" t="s">
        <v>48</v>
      </c>
      <c r="P79" s="94"/>
      <c r="Q79" s="94"/>
      <c r="R79" s="160"/>
      <c r="S79" s="93" t="s">
        <v>48</v>
      </c>
      <c r="T79" s="94"/>
      <c r="U79" s="94"/>
      <c r="V79" s="160"/>
      <c r="W79" s="109" t="s">
        <v>2</v>
      </c>
      <c r="X79" s="110"/>
      <c r="Y79" s="110"/>
      <c r="Z79" s="111"/>
    </row>
    <row r="80" spans="3:26" ht="20.25" customHeight="1">
      <c r="C80" s="71" t="s">
        <v>49</v>
      </c>
      <c r="D80" s="72"/>
      <c r="E80" s="154"/>
      <c r="F80" s="155"/>
      <c r="G80" s="71" t="s">
        <v>49</v>
      </c>
      <c r="H80" s="72"/>
      <c r="I80" s="154"/>
      <c r="J80" s="155"/>
      <c r="K80" s="71" t="s">
        <v>49</v>
      </c>
      <c r="L80" s="72"/>
      <c r="M80" s="154"/>
      <c r="N80" s="155"/>
      <c r="O80" s="71" t="s">
        <v>49</v>
      </c>
      <c r="P80" s="72"/>
      <c r="Q80" s="154"/>
      <c r="R80" s="155"/>
      <c r="S80" s="71" t="s">
        <v>49</v>
      </c>
      <c r="T80" s="72" t="s">
        <v>84</v>
      </c>
      <c r="U80" s="154"/>
      <c r="V80" s="155"/>
      <c r="W80" s="114" t="s">
        <v>4</v>
      </c>
      <c r="X80" s="115"/>
      <c r="Y80" s="28" t="s">
        <v>3</v>
      </c>
      <c r="Z80" s="33" t="s">
        <v>7</v>
      </c>
    </row>
    <row r="81" spans="3:26" ht="16.5" customHeight="1">
      <c r="C81" s="5"/>
      <c r="D81" s="7" t="s">
        <v>60</v>
      </c>
      <c r="E81" s="6" t="s">
        <v>50</v>
      </c>
      <c r="F81" s="8" t="s">
        <v>51</v>
      </c>
      <c r="G81" s="5"/>
      <c r="H81" s="7" t="s">
        <v>60</v>
      </c>
      <c r="I81" s="6" t="s">
        <v>50</v>
      </c>
      <c r="J81" s="8" t="s">
        <v>51</v>
      </c>
      <c r="K81" s="5"/>
      <c r="L81" s="7" t="s">
        <v>60</v>
      </c>
      <c r="M81" s="6" t="s">
        <v>50</v>
      </c>
      <c r="N81" s="8" t="s">
        <v>51</v>
      </c>
      <c r="O81" s="5"/>
      <c r="P81" s="7" t="s">
        <v>60</v>
      </c>
      <c r="Q81" s="6" t="s">
        <v>50</v>
      </c>
      <c r="R81" s="8" t="s">
        <v>51</v>
      </c>
      <c r="S81" s="5"/>
      <c r="T81" s="7" t="s">
        <v>60</v>
      </c>
      <c r="U81" s="6" t="s">
        <v>50</v>
      </c>
      <c r="V81" s="8" t="s">
        <v>51</v>
      </c>
      <c r="W81" s="30"/>
      <c r="X81" s="43">
        <v>10000</v>
      </c>
      <c r="Y81" s="27">
        <f>COUNTA(E80)-COUNTIF(D80,"予備")+COUNTA(I80)-COUNTIF(H80,"予備")+COUNTA(M80)-COUNTIF(L80,"予備")+COUNTA(Q80)-COUNTIF(P80,"予備")+COUNTA(U80)-COUNTIF(T80,"予備")</f>
        <v>0</v>
      </c>
      <c r="Z81" s="34">
        <f>X81*Y81</f>
        <v>0</v>
      </c>
    </row>
    <row r="82" spans="1:26" ht="20.25" customHeight="1">
      <c r="A82" s="129" t="s">
        <v>20</v>
      </c>
      <c r="B82" s="130" t="s">
        <v>31</v>
      </c>
      <c r="C82" s="9" t="s">
        <v>0</v>
      </c>
      <c r="D82" s="68" t="s">
        <v>84</v>
      </c>
      <c r="E82" s="74"/>
      <c r="F82" s="10"/>
      <c r="G82" s="9" t="s">
        <v>0</v>
      </c>
      <c r="H82" s="68" t="s">
        <v>84</v>
      </c>
      <c r="I82" s="74"/>
      <c r="J82" s="10"/>
      <c r="K82" s="9" t="s">
        <v>0</v>
      </c>
      <c r="L82" s="68" t="s">
        <v>84</v>
      </c>
      <c r="M82" s="74"/>
      <c r="N82" s="10"/>
      <c r="O82" s="9" t="s">
        <v>0</v>
      </c>
      <c r="P82" s="68" t="s">
        <v>84</v>
      </c>
      <c r="Q82" s="74"/>
      <c r="R82" s="10"/>
      <c r="S82" s="9" t="s">
        <v>0</v>
      </c>
      <c r="T82" s="68" t="s">
        <v>84</v>
      </c>
      <c r="U82" s="74"/>
      <c r="V82" s="10"/>
      <c r="W82" s="107" t="s">
        <v>11</v>
      </c>
      <c r="X82" s="108"/>
      <c r="Y82" s="39" t="s">
        <v>5</v>
      </c>
      <c r="Z82" s="37"/>
    </row>
    <row r="83" spans="1:26" ht="20.25" customHeight="1">
      <c r="A83" s="129"/>
      <c r="B83" s="131"/>
      <c r="C83" s="11" t="s">
        <v>1</v>
      </c>
      <c r="D83" s="29"/>
      <c r="E83" s="75"/>
      <c r="F83" s="73"/>
      <c r="G83" s="11" t="s">
        <v>1</v>
      </c>
      <c r="H83" s="29"/>
      <c r="I83" s="75"/>
      <c r="J83" s="12"/>
      <c r="K83" s="11" t="s">
        <v>1</v>
      </c>
      <c r="L83" s="29"/>
      <c r="M83" s="75"/>
      <c r="N83" s="12"/>
      <c r="O83" s="11" t="s">
        <v>1</v>
      </c>
      <c r="P83" s="29"/>
      <c r="Q83" s="75"/>
      <c r="R83" s="12"/>
      <c r="S83" s="11" t="s">
        <v>1</v>
      </c>
      <c r="T83" s="29"/>
      <c r="U83" s="75"/>
      <c r="V83" s="12"/>
      <c r="W83" s="20"/>
      <c r="X83" s="49">
        <v>6000</v>
      </c>
      <c r="Y83" s="40">
        <f>COUNTA(E82:E84,I82:I84,M82:M84,Q82:Q84,U82:U84)-Y84</f>
        <v>0</v>
      </c>
      <c r="Z83" s="36">
        <f>X83*Y83+X84*Y84</f>
        <v>0</v>
      </c>
    </row>
    <row r="84" spans="1:26" ht="20.25" customHeight="1">
      <c r="A84" s="129"/>
      <c r="B84" s="131"/>
      <c r="C84" s="11" t="s">
        <v>6</v>
      </c>
      <c r="D84" s="69" t="s">
        <v>84</v>
      </c>
      <c r="E84" s="6"/>
      <c r="F84" s="73"/>
      <c r="G84" s="11" t="s">
        <v>6</v>
      </c>
      <c r="H84" s="69" t="s">
        <v>84</v>
      </c>
      <c r="I84" s="6"/>
      <c r="J84" s="12"/>
      <c r="K84" s="11" t="s">
        <v>6</v>
      </c>
      <c r="L84" s="69" t="s">
        <v>84</v>
      </c>
      <c r="M84" s="6"/>
      <c r="N84" s="12"/>
      <c r="O84" s="11" t="s">
        <v>6</v>
      </c>
      <c r="P84" s="69" t="s">
        <v>84</v>
      </c>
      <c r="Q84" s="6"/>
      <c r="R84" s="12"/>
      <c r="S84" s="11" t="s">
        <v>6</v>
      </c>
      <c r="T84" s="69" t="s">
        <v>84</v>
      </c>
      <c r="U84" s="6"/>
      <c r="V84" s="12"/>
      <c r="W84" s="59" t="s">
        <v>80</v>
      </c>
      <c r="X84" s="45">
        <f>X83-2000</f>
        <v>4000</v>
      </c>
      <c r="Y84" s="41">
        <f>COUNTIF(D82:D84,"レ")+COUNTIF(H82:H84,"レ")+COUNTIF(L82:L84,"レ")+COUNTIF(P82:P84,"レ")+COUNTIF(T82:T84,"レ")</f>
        <v>0</v>
      </c>
      <c r="Z84" s="34"/>
    </row>
    <row r="85" spans="1:26" ht="20.25" customHeight="1">
      <c r="A85" s="129" t="s">
        <v>20</v>
      </c>
      <c r="B85" s="130" t="s">
        <v>32</v>
      </c>
      <c r="C85" s="9" t="s">
        <v>0</v>
      </c>
      <c r="D85" s="68" t="s">
        <v>84</v>
      </c>
      <c r="E85" s="74"/>
      <c r="F85" s="10"/>
      <c r="G85" s="9" t="s">
        <v>0</v>
      </c>
      <c r="H85" s="68" t="s">
        <v>84</v>
      </c>
      <c r="I85" s="74"/>
      <c r="J85" s="10"/>
      <c r="K85" s="9" t="s">
        <v>0</v>
      </c>
      <c r="L85" s="68" t="s">
        <v>84</v>
      </c>
      <c r="M85" s="74"/>
      <c r="N85" s="10"/>
      <c r="O85" s="9" t="s">
        <v>0</v>
      </c>
      <c r="P85" s="68" t="s">
        <v>84</v>
      </c>
      <c r="Q85" s="74"/>
      <c r="R85" s="10"/>
      <c r="S85" s="9" t="s">
        <v>0</v>
      </c>
      <c r="T85" s="68" t="s">
        <v>84</v>
      </c>
      <c r="U85" s="74"/>
      <c r="V85" s="10"/>
      <c r="W85" s="112" t="s">
        <v>11</v>
      </c>
      <c r="X85" s="113"/>
      <c r="Y85" s="16" t="s">
        <v>5</v>
      </c>
      <c r="Z85" s="52"/>
    </row>
    <row r="86" spans="1:26" ht="20.25" customHeight="1">
      <c r="A86" s="129"/>
      <c r="B86" s="131"/>
      <c r="C86" s="11" t="s">
        <v>1</v>
      </c>
      <c r="D86" s="29"/>
      <c r="E86" s="75"/>
      <c r="F86" s="73"/>
      <c r="G86" s="11" t="s">
        <v>1</v>
      </c>
      <c r="H86" s="29"/>
      <c r="I86" s="75"/>
      <c r="J86" s="12"/>
      <c r="K86" s="11" t="s">
        <v>1</v>
      </c>
      <c r="L86" s="29"/>
      <c r="M86" s="75"/>
      <c r="N86" s="12"/>
      <c r="O86" s="11" t="s">
        <v>1</v>
      </c>
      <c r="P86" s="29"/>
      <c r="Q86" s="75"/>
      <c r="R86" s="12"/>
      <c r="S86" s="11" t="s">
        <v>1</v>
      </c>
      <c r="T86" s="29"/>
      <c r="U86" s="75"/>
      <c r="V86" s="12"/>
      <c r="W86" s="20"/>
      <c r="X86" s="49">
        <v>5000</v>
      </c>
      <c r="Y86" s="40">
        <f>COUNTA(E85:E87,I85:I87,M85:M87,Q85:Q87,U85:U87)-Y87</f>
        <v>0</v>
      </c>
      <c r="Z86" s="36">
        <f>X86*Y86+X87*Y87</f>
        <v>0</v>
      </c>
    </row>
    <row r="87" spans="1:26" ht="20.25" customHeight="1">
      <c r="A87" s="129"/>
      <c r="B87" s="131"/>
      <c r="C87" s="11" t="s">
        <v>6</v>
      </c>
      <c r="D87" s="69" t="s">
        <v>84</v>
      </c>
      <c r="E87" s="6"/>
      <c r="F87" s="73"/>
      <c r="G87" s="11" t="s">
        <v>6</v>
      </c>
      <c r="H87" s="69" t="s">
        <v>84</v>
      </c>
      <c r="I87" s="6"/>
      <c r="J87" s="12"/>
      <c r="K87" s="11" t="s">
        <v>6</v>
      </c>
      <c r="L87" s="69" t="s">
        <v>84</v>
      </c>
      <c r="M87" s="6"/>
      <c r="N87" s="12"/>
      <c r="O87" s="11" t="s">
        <v>6</v>
      </c>
      <c r="P87" s="69" t="s">
        <v>84</v>
      </c>
      <c r="Q87" s="6"/>
      <c r="R87" s="12"/>
      <c r="S87" s="11" t="s">
        <v>6</v>
      </c>
      <c r="T87" s="69" t="s">
        <v>84</v>
      </c>
      <c r="U87" s="6"/>
      <c r="V87" s="12"/>
      <c r="W87" s="59" t="s">
        <v>80</v>
      </c>
      <c r="X87" s="45">
        <f>X86-2000</f>
        <v>3000</v>
      </c>
      <c r="Y87" s="41">
        <f>COUNTIF(D85:D87,"レ")+COUNTIF(H85:H87,"レ")+COUNTIF(L85:L87,"レ")+COUNTIF(P85:P87,"レ")+COUNTIF(T85:T87,"レ")</f>
        <v>0</v>
      </c>
      <c r="Z87" s="34"/>
    </row>
    <row r="88" spans="1:26" ht="20.25" customHeight="1">
      <c r="A88" s="123" t="s">
        <v>20</v>
      </c>
      <c r="B88" s="126" t="s">
        <v>33</v>
      </c>
      <c r="C88" s="13" t="s">
        <v>53</v>
      </c>
      <c r="D88" s="68" t="s">
        <v>84</v>
      </c>
      <c r="E88" s="74"/>
      <c r="F88" s="10"/>
      <c r="G88" s="13" t="s">
        <v>53</v>
      </c>
      <c r="H88" s="68" t="s">
        <v>84</v>
      </c>
      <c r="I88" s="74"/>
      <c r="J88" s="10"/>
      <c r="K88" s="13" t="s">
        <v>53</v>
      </c>
      <c r="L88" s="68" t="s">
        <v>84</v>
      </c>
      <c r="M88" s="74"/>
      <c r="N88" s="10"/>
      <c r="O88" s="13" t="s">
        <v>53</v>
      </c>
      <c r="P88" s="68" t="s">
        <v>84</v>
      </c>
      <c r="Q88" s="74"/>
      <c r="R88" s="10"/>
      <c r="S88" s="13" t="s">
        <v>53</v>
      </c>
      <c r="T88" s="68" t="s">
        <v>84</v>
      </c>
      <c r="U88" s="74"/>
      <c r="V88" s="10"/>
      <c r="W88" s="112" t="s">
        <v>11</v>
      </c>
      <c r="X88" s="113"/>
      <c r="Y88" s="16" t="s">
        <v>5</v>
      </c>
      <c r="Z88" s="52"/>
    </row>
    <row r="89" spans="1:26" ht="15" customHeight="1">
      <c r="A89" s="124"/>
      <c r="B89" s="127"/>
      <c r="C89" s="14" t="s">
        <v>52</v>
      </c>
      <c r="D89" s="98"/>
      <c r="E89" s="99"/>
      <c r="F89" s="100"/>
      <c r="G89" s="14" t="s">
        <v>52</v>
      </c>
      <c r="H89" s="98"/>
      <c r="I89" s="99"/>
      <c r="J89" s="100"/>
      <c r="K89" s="14" t="s">
        <v>52</v>
      </c>
      <c r="L89" s="98"/>
      <c r="M89" s="99"/>
      <c r="N89" s="100"/>
      <c r="O89" s="14" t="s">
        <v>52</v>
      </c>
      <c r="P89" s="98"/>
      <c r="Q89" s="99"/>
      <c r="R89" s="100"/>
      <c r="S89" s="14" t="s">
        <v>52</v>
      </c>
      <c r="T89" s="98"/>
      <c r="U89" s="99"/>
      <c r="V89" s="100"/>
      <c r="W89" s="20"/>
      <c r="X89" s="49">
        <v>5000</v>
      </c>
      <c r="Y89" s="40">
        <f>COUNTA(E88,E90,E92,I88,I90,I92,M88,M90,M92,Q88,Q90,Q92,U88,U90,U92)-Y90</f>
        <v>0</v>
      </c>
      <c r="Z89" s="36">
        <f>X89*Y89+X90*Y90</f>
        <v>0</v>
      </c>
    </row>
    <row r="90" spans="1:26" ht="20.25" customHeight="1">
      <c r="A90" s="124"/>
      <c r="B90" s="127"/>
      <c r="C90" s="14" t="s">
        <v>54</v>
      </c>
      <c r="D90" s="29" t="s">
        <v>84</v>
      </c>
      <c r="E90" s="15"/>
      <c r="F90" s="12"/>
      <c r="G90" s="14" t="s">
        <v>54</v>
      </c>
      <c r="H90" s="29" t="s">
        <v>84</v>
      </c>
      <c r="I90" s="15"/>
      <c r="J90" s="12"/>
      <c r="K90" s="14" t="s">
        <v>54</v>
      </c>
      <c r="L90" s="29" t="s">
        <v>84</v>
      </c>
      <c r="M90" s="15"/>
      <c r="N90" s="12"/>
      <c r="O90" s="14" t="s">
        <v>54</v>
      </c>
      <c r="P90" s="29" t="s">
        <v>84</v>
      </c>
      <c r="Q90" s="15"/>
      <c r="R90" s="12"/>
      <c r="S90" s="14" t="s">
        <v>54</v>
      </c>
      <c r="T90" s="29" t="s">
        <v>84</v>
      </c>
      <c r="U90" s="15"/>
      <c r="V90" s="12"/>
      <c r="W90" s="60" t="s">
        <v>80</v>
      </c>
      <c r="X90" s="56">
        <f>X89-2000</f>
        <v>3000</v>
      </c>
      <c r="Y90" s="70">
        <f>COUNTIF(D88:D92,"レ")+COUNTIF(H88:H92,"レ")+COUNTIF(L88:L92,"レ")+COUNTIF(P88:P92,"レ")+COUNTIF(T88:T92,"レ")</f>
        <v>0</v>
      </c>
      <c r="Z90" s="22"/>
    </row>
    <row r="91" spans="1:26" ht="15" customHeight="1">
      <c r="A91" s="124"/>
      <c r="B91" s="127"/>
      <c r="C91" s="14" t="s">
        <v>52</v>
      </c>
      <c r="D91" s="98"/>
      <c r="E91" s="99"/>
      <c r="F91" s="100"/>
      <c r="G91" s="14" t="s">
        <v>52</v>
      </c>
      <c r="H91" s="98"/>
      <c r="I91" s="99"/>
      <c r="J91" s="100"/>
      <c r="K91" s="14" t="s">
        <v>52</v>
      </c>
      <c r="L91" s="98"/>
      <c r="M91" s="99"/>
      <c r="N91" s="100"/>
      <c r="O91" s="14" t="s">
        <v>52</v>
      </c>
      <c r="P91" s="98"/>
      <c r="Q91" s="99"/>
      <c r="R91" s="100"/>
      <c r="S91" s="14" t="s">
        <v>52</v>
      </c>
      <c r="T91" s="98"/>
      <c r="U91" s="99"/>
      <c r="V91" s="100"/>
      <c r="W91" s="63"/>
      <c r="X91" s="64"/>
      <c r="Y91" s="16"/>
      <c r="Z91" s="57"/>
    </row>
    <row r="92" spans="1:26" ht="20.25" customHeight="1">
      <c r="A92" s="124"/>
      <c r="B92" s="127"/>
      <c r="C92" s="14" t="s">
        <v>55</v>
      </c>
      <c r="D92" s="29" t="s">
        <v>84</v>
      </c>
      <c r="E92" s="15"/>
      <c r="F92" s="12"/>
      <c r="G92" s="14" t="s">
        <v>55</v>
      </c>
      <c r="H92" s="29" t="s">
        <v>84</v>
      </c>
      <c r="I92" s="15"/>
      <c r="J92" s="12"/>
      <c r="K92" s="14" t="s">
        <v>55</v>
      </c>
      <c r="L92" s="29" t="s">
        <v>84</v>
      </c>
      <c r="M92" s="15"/>
      <c r="N92" s="12"/>
      <c r="O92" s="14" t="s">
        <v>55</v>
      </c>
      <c r="P92" s="29" t="s">
        <v>84</v>
      </c>
      <c r="Q92" s="15"/>
      <c r="R92" s="12"/>
      <c r="S92" s="14" t="s">
        <v>55</v>
      </c>
      <c r="T92" s="29" t="s">
        <v>84</v>
      </c>
      <c r="U92" s="15"/>
      <c r="V92" s="12"/>
      <c r="W92" s="63"/>
      <c r="X92" s="64"/>
      <c r="Y92" s="16"/>
      <c r="Z92" s="57"/>
    </row>
    <row r="93" spans="1:26" ht="15" customHeight="1">
      <c r="A93" s="125"/>
      <c r="B93" s="128"/>
      <c r="C93" s="17" t="s">
        <v>52</v>
      </c>
      <c r="D93" s="95"/>
      <c r="E93" s="96"/>
      <c r="F93" s="97"/>
      <c r="G93" s="17" t="s">
        <v>52</v>
      </c>
      <c r="H93" s="95"/>
      <c r="I93" s="96"/>
      <c r="J93" s="97"/>
      <c r="K93" s="17" t="s">
        <v>52</v>
      </c>
      <c r="L93" s="95"/>
      <c r="M93" s="96"/>
      <c r="N93" s="97"/>
      <c r="O93" s="17" t="s">
        <v>52</v>
      </c>
      <c r="P93" s="95"/>
      <c r="Q93" s="96"/>
      <c r="R93" s="97"/>
      <c r="S93" s="17" t="s">
        <v>52</v>
      </c>
      <c r="T93" s="95"/>
      <c r="U93" s="96"/>
      <c r="V93" s="97"/>
      <c r="W93" s="32"/>
      <c r="X93" s="62"/>
      <c r="Y93" s="18"/>
      <c r="Z93" s="58"/>
    </row>
    <row r="94" spans="1:26" ht="20.25" customHeight="1">
      <c r="A94" s="123" t="s">
        <v>44</v>
      </c>
      <c r="B94" s="126" t="s">
        <v>69</v>
      </c>
      <c r="C94" s="9" t="s">
        <v>0</v>
      </c>
      <c r="D94" s="68" t="s">
        <v>84</v>
      </c>
      <c r="E94" s="74"/>
      <c r="F94" s="10"/>
      <c r="G94" s="9" t="s">
        <v>0</v>
      </c>
      <c r="H94" s="68" t="s">
        <v>84</v>
      </c>
      <c r="I94" s="74"/>
      <c r="J94" s="10"/>
      <c r="K94" s="9" t="s">
        <v>0</v>
      </c>
      <c r="L94" s="68" t="s">
        <v>84</v>
      </c>
      <c r="M94" s="74"/>
      <c r="N94" s="10"/>
      <c r="O94" s="9" t="s">
        <v>0</v>
      </c>
      <c r="P94" s="68" t="s">
        <v>84</v>
      </c>
      <c r="Q94" s="74"/>
      <c r="R94" s="10"/>
      <c r="S94" s="9" t="s">
        <v>0</v>
      </c>
      <c r="T94" s="68" t="s">
        <v>84</v>
      </c>
      <c r="U94" s="74"/>
      <c r="V94" s="10"/>
      <c r="W94" s="107" t="s">
        <v>11</v>
      </c>
      <c r="X94" s="108"/>
      <c r="Y94" s="19" t="s">
        <v>5</v>
      </c>
      <c r="Z94" s="35"/>
    </row>
    <row r="95" spans="1:26" ht="20.25" customHeight="1">
      <c r="A95" s="124"/>
      <c r="B95" s="127"/>
      <c r="C95" s="11" t="s">
        <v>1</v>
      </c>
      <c r="D95" s="29"/>
      <c r="E95" s="75"/>
      <c r="F95" s="73"/>
      <c r="G95" s="11" t="s">
        <v>1</v>
      </c>
      <c r="H95" s="29"/>
      <c r="I95" s="75"/>
      <c r="J95" s="12"/>
      <c r="K95" s="11" t="s">
        <v>1</v>
      </c>
      <c r="L95" s="29"/>
      <c r="M95" s="75"/>
      <c r="N95" s="12"/>
      <c r="O95" s="11" t="s">
        <v>1</v>
      </c>
      <c r="P95" s="29"/>
      <c r="Q95" s="75"/>
      <c r="R95" s="12"/>
      <c r="S95" s="11" t="s">
        <v>1</v>
      </c>
      <c r="T95" s="29"/>
      <c r="U95" s="75"/>
      <c r="V95" s="12"/>
      <c r="W95" s="20"/>
      <c r="X95" s="49">
        <v>8000</v>
      </c>
      <c r="Y95" s="40">
        <f>COUNTA(E94:E96,I94:I96,M94:M96,Q94:Q96,U94:U96)-Y96</f>
        <v>0</v>
      </c>
      <c r="Z95" s="36">
        <f>X95*Y95+X96*Y96</f>
        <v>0</v>
      </c>
    </row>
    <row r="96" spans="1:26" ht="20.25" customHeight="1">
      <c r="A96" s="125"/>
      <c r="B96" s="128"/>
      <c r="C96" s="11" t="s">
        <v>6</v>
      </c>
      <c r="D96" s="69" t="s">
        <v>84</v>
      </c>
      <c r="E96" s="6"/>
      <c r="F96" s="73"/>
      <c r="G96" s="11" t="s">
        <v>6</v>
      </c>
      <c r="H96" s="69" t="s">
        <v>84</v>
      </c>
      <c r="I96" s="6"/>
      <c r="J96" s="12"/>
      <c r="K96" s="11" t="s">
        <v>6</v>
      </c>
      <c r="L96" s="69" t="s">
        <v>84</v>
      </c>
      <c r="M96" s="6"/>
      <c r="N96" s="12"/>
      <c r="O96" s="11" t="s">
        <v>6</v>
      </c>
      <c r="P96" s="69" t="s">
        <v>84</v>
      </c>
      <c r="Q96" s="6"/>
      <c r="R96" s="12"/>
      <c r="S96" s="11" t="s">
        <v>6</v>
      </c>
      <c r="T96" s="69" t="s">
        <v>84</v>
      </c>
      <c r="U96" s="6"/>
      <c r="V96" s="12"/>
      <c r="W96" s="59" t="s">
        <v>80</v>
      </c>
      <c r="X96" s="45">
        <f>X95-2000</f>
        <v>6000</v>
      </c>
      <c r="Y96" s="41">
        <f>COUNTIF(D94:D96,"レ")+COUNTIF(H94:H96,"レ")+COUNTIF(L94:L96,"レ")+COUNTIF(P94:P96,"レ")+COUNTIF(T94:T96,"レ")</f>
        <v>0</v>
      </c>
      <c r="Z96" s="34"/>
    </row>
    <row r="97" spans="1:26" ht="20.25" customHeight="1">
      <c r="A97" s="123" t="s">
        <v>22</v>
      </c>
      <c r="B97" s="126" t="s">
        <v>70</v>
      </c>
      <c r="C97" s="9" t="s">
        <v>0</v>
      </c>
      <c r="D97" s="68" t="s">
        <v>84</v>
      </c>
      <c r="E97" s="74"/>
      <c r="F97" s="10"/>
      <c r="G97" s="9" t="s">
        <v>0</v>
      </c>
      <c r="H97" s="68" t="s">
        <v>84</v>
      </c>
      <c r="I97" s="74"/>
      <c r="J97" s="10"/>
      <c r="K97" s="9" t="s">
        <v>0</v>
      </c>
      <c r="L97" s="68" t="s">
        <v>84</v>
      </c>
      <c r="M97" s="74"/>
      <c r="N97" s="10"/>
      <c r="O97" s="9" t="s">
        <v>0</v>
      </c>
      <c r="P97" s="68" t="s">
        <v>84</v>
      </c>
      <c r="Q97" s="74"/>
      <c r="R97" s="10"/>
      <c r="S97" s="9" t="s">
        <v>0</v>
      </c>
      <c r="T97" s="68" t="s">
        <v>84</v>
      </c>
      <c r="U97" s="74"/>
      <c r="V97" s="10"/>
      <c r="W97" s="107" t="s">
        <v>11</v>
      </c>
      <c r="X97" s="108"/>
      <c r="Y97" s="19" t="s">
        <v>5</v>
      </c>
      <c r="Z97" s="35"/>
    </row>
    <row r="98" spans="1:26" ht="20.25" customHeight="1">
      <c r="A98" s="124"/>
      <c r="B98" s="127"/>
      <c r="C98" s="11" t="s">
        <v>1</v>
      </c>
      <c r="D98" s="29"/>
      <c r="E98" s="75"/>
      <c r="F98" s="73"/>
      <c r="G98" s="11" t="s">
        <v>1</v>
      </c>
      <c r="H98" s="29"/>
      <c r="I98" s="75"/>
      <c r="J98" s="12"/>
      <c r="K98" s="11" t="s">
        <v>1</v>
      </c>
      <c r="L98" s="29"/>
      <c r="M98" s="75"/>
      <c r="N98" s="12"/>
      <c r="O98" s="11" t="s">
        <v>1</v>
      </c>
      <c r="P98" s="29"/>
      <c r="Q98" s="75"/>
      <c r="R98" s="12"/>
      <c r="S98" s="11" t="s">
        <v>1</v>
      </c>
      <c r="T98" s="29"/>
      <c r="U98" s="75"/>
      <c r="V98" s="12"/>
      <c r="W98" s="31"/>
      <c r="X98" s="61">
        <v>9000</v>
      </c>
      <c r="Y98" s="40">
        <f>COUNTA(E97:E99,I97:I99,M97:M99,Q97:Q99,U97:U99)-Y99</f>
        <v>0</v>
      </c>
      <c r="Z98" s="36">
        <f>X98*Y98+X99*Y99</f>
        <v>0</v>
      </c>
    </row>
    <row r="99" spans="1:26" ht="20.25" customHeight="1">
      <c r="A99" s="125"/>
      <c r="B99" s="128"/>
      <c r="C99" s="11" t="s">
        <v>6</v>
      </c>
      <c r="D99" s="69" t="s">
        <v>84</v>
      </c>
      <c r="E99" s="6"/>
      <c r="F99" s="73"/>
      <c r="G99" s="11" t="s">
        <v>6</v>
      </c>
      <c r="H99" s="69" t="s">
        <v>84</v>
      </c>
      <c r="I99" s="6"/>
      <c r="J99" s="12"/>
      <c r="K99" s="11" t="s">
        <v>6</v>
      </c>
      <c r="L99" s="69" t="s">
        <v>84</v>
      </c>
      <c r="M99" s="6"/>
      <c r="N99" s="12"/>
      <c r="O99" s="11" t="s">
        <v>6</v>
      </c>
      <c r="P99" s="69" t="s">
        <v>84</v>
      </c>
      <c r="Q99" s="6"/>
      <c r="R99" s="12"/>
      <c r="S99" s="11" t="s">
        <v>6</v>
      </c>
      <c r="T99" s="69" t="s">
        <v>84</v>
      </c>
      <c r="U99" s="6"/>
      <c r="V99" s="12"/>
      <c r="W99" s="59" t="s">
        <v>80</v>
      </c>
      <c r="X99" s="45">
        <f>X98-2000</f>
        <v>7000</v>
      </c>
      <c r="Y99" s="41">
        <f>COUNTIF(D97:D99,"レ")+COUNTIF(H97:H99,"レ")+COUNTIF(L97:L99,"レ")+COUNTIF(P97:P99,"レ")+COUNTIF(T97:T99,"レ")</f>
        <v>0</v>
      </c>
      <c r="Z99" s="42"/>
    </row>
    <row r="100" spans="1:26" ht="20.25" customHeight="1">
      <c r="A100" s="123" t="s">
        <v>23</v>
      </c>
      <c r="B100" s="126" t="s">
        <v>71</v>
      </c>
      <c r="C100" s="13" t="s">
        <v>53</v>
      </c>
      <c r="D100" s="68" t="s">
        <v>84</v>
      </c>
      <c r="E100" s="74"/>
      <c r="F100" s="10"/>
      <c r="G100" s="13" t="s">
        <v>53</v>
      </c>
      <c r="H100" s="68" t="s">
        <v>84</v>
      </c>
      <c r="I100" s="74"/>
      <c r="J100" s="10"/>
      <c r="K100" s="13" t="s">
        <v>53</v>
      </c>
      <c r="L100" s="68" t="s">
        <v>84</v>
      </c>
      <c r="M100" s="74"/>
      <c r="N100" s="10"/>
      <c r="O100" s="13" t="s">
        <v>53</v>
      </c>
      <c r="P100" s="68" t="s">
        <v>84</v>
      </c>
      <c r="Q100" s="74"/>
      <c r="R100" s="10"/>
      <c r="S100" s="13" t="s">
        <v>53</v>
      </c>
      <c r="T100" s="68" t="s">
        <v>84</v>
      </c>
      <c r="U100" s="74"/>
      <c r="V100" s="10"/>
      <c r="W100" s="107" t="s">
        <v>11</v>
      </c>
      <c r="X100" s="108"/>
      <c r="Y100" s="28" t="s">
        <v>5</v>
      </c>
      <c r="Z100" s="35"/>
    </row>
    <row r="101" spans="1:26" ht="15" customHeight="1">
      <c r="A101" s="124"/>
      <c r="B101" s="127"/>
      <c r="C101" s="14" t="s">
        <v>52</v>
      </c>
      <c r="D101" s="98"/>
      <c r="E101" s="99"/>
      <c r="F101" s="100"/>
      <c r="G101" s="14" t="s">
        <v>52</v>
      </c>
      <c r="H101" s="98"/>
      <c r="I101" s="99"/>
      <c r="J101" s="100"/>
      <c r="K101" s="14" t="s">
        <v>52</v>
      </c>
      <c r="L101" s="98"/>
      <c r="M101" s="99"/>
      <c r="N101" s="100"/>
      <c r="O101" s="14" t="s">
        <v>52</v>
      </c>
      <c r="P101" s="98"/>
      <c r="Q101" s="99"/>
      <c r="R101" s="100"/>
      <c r="S101" s="14" t="s">
        <v>52</v>
      </c>
      <c r="T101" s="98"/>
      <c r="U101" s="99"/>
      <c r="V101" s="100"/>
      <c r="W101" s="31"/>
      <c r="X101" s="61">
        <v>10000</v>
      </c>
      <c r="Y101" s="40">
        <f>COUNTA(E100,E102,E104,I100,I102,I104,M100,M102,M104,Q100,Q102,Q104,U100,U102,U104)-Y102</f>
        <v>0</v>
      </c>
      <c r="Z101" s="36">
        <f>X101*Y101+X102*Y102</f>
        <v>0</v>
      </c>
    </row>
    <row r="102" spans="1:26" ht="20.25" customHeight="1">
      <c r="A102" s="124"/>
      <c r="B102" s="127"/>
      <c r="C102" s="14" t="s">
        <v>54</v>
      </c>
      <c r="D102" s="29" t="s">
        <v>84</v>
      </c>
      <c r="E102" s="15"/>
      <c r="F102" s="12"/>
      <c r="G102" s="14" t="s">
        <v>54</v>
      </c>
      <c r="H102" s="29" t="s">
        <v>84</v>
      </c>
      <c r="I102" s="15"/>
      <c r="J102" s="12"/>
      <c r="K102" s="14" t="s">
        <v>54</v>
      </c>
      <c r="L102" s="29" t="s">
        <v>84</v>
      </c>
      <c r="M102" s="15"/>
      <c r="N102" s="12"/>
      <c r="O102" s="14" t="s">
        <v>54</v>
      </c>
      <c r="P102" s="29" t="s">
        <v>84</v>
      </c>
      <c r="Q102" s="15"/>
      <c r="R102" s="12"/>
      <c r="S102" s="14" t="s">
        <v>54</v>
      </c>
      <c r="T102" s="29" t="s">
        <v>84</v>
      </c>
      <c r="U102" s="15"/>
      <c r="V102" s="12"/>
      <c r="W102" s="60" t="s">
        <v>80</v>
      </c>
      <c r="X102" s="56">
        <f>X101-2000</f>
        <v>8000</v>
      </c>
      <c r="Y102" s="70">
        <f>COUNTIF(D100:D104,"レ")+COUNTIF(H100:H104,"レ")+COUNTIF(L100:L104,"レ")+COUNTIF(P100:P104,"レ")+COUNTIF(T100:T104,"レ")</f>
        <v>0</v>
      </c>
      <c r="Z102" s="57"/>
    </row>
    <row r="103" spans="1:26" ht="15" customHeight="1">
      <c r="A103" s="124"/>
      <c r="B103" s="127"/>
      <c r="C103" s="14" t="s">
        <v>52</v>
      </c>
      <c r="D103" s="98"/>
      <c r="E103" s="99"/>
      <c r="F103" s="100"/>
      <c r="G103" s="14" t="s">
        <v>52</v>
      </c>
      <c r="H103" s="98"/>
      <c r="I103" s="99"/>
      <c r="J103" s="100"/>
      <c r="K103" s="14" t="s">
        <v>52</v>
      </c>
      <c r="L103" s="98"/>
      <c r="M103" s="99"/>
      <c r="N103" s="100"/>
      <c r="O103" s="14" t="s">
        <v>52</v>
      </c>
      <c r="P103" s="98"/>
      <c r="Q103" s="99"/>
      <c r="R103" s="100"/>
      <c r="S103" s="14" t="s">
        <v>52</v>
      </c>
      <c r="T103" s="98"/>
      <c r="U103" s="99"/>
      <c r="V103" s="100"/>
      <c r="W103" s="63"/>
      <c r="X103" s="64"/>
      <c r="Y103" s="16"/>
      <c r="Z103" s="57"/>
    </row>
    <row r="104" spans="1:26" ht="20.25" customHeight="1">
      <c r="A104" s="124"/>
      <c r="B104" s="127"/>
      <c r="C104" s="14" t="s">
        <v>55</v>
      </c>
      <c r="D104" s="29" t="s">
        <v>84</v>
      </c>
      <c r="E104" s="15"/>
      <c r="F104" s="12"/>
      <c r="G104" s="14" t="s">
        <v>55</v>
      </c>
      <c r="H104" s="29" t="s">
        <v>84</v>
      </c>
      <c r="I104" s="15"/>
      <c r="J104" s="12"/>
      <c r="K104" s="14" t="s">
        <v>55</v>
      </c>
      <c r="L104" s="29" t="s">
        <v>84</v>
      </c>
      <c r="M104" s="15"/>
      <c r="N104" s="12"/>
      <c r="O104" s="14" t="s">
        <v>55</v>
      </c>
      <c r="P104" s="29" t="s">
        <v>84</v>
      </c>
      <c r="Q104" s="15"/>
      <c r="R104" s="12"/>
      <c r="S104" s="14" t="s">
        <v>55</v>
      </c>
      <c r="T104" s="29" t="s">
        <v>84</v>
      </c>
      <c r="U104" s="15"/>
      <c r="V104" s="12"/>
      <c r="W104" s="63"/>
      <c r="X104" s="64"/>
      <c r="Y104" s="16"/>
      <c r="Z104" s="57"/>
    </row>
    <row r="105" spans="1:26" ht="15" customHeight="1">
      <c r="A105" s="125"/>
      <c r="B105" s="128"/>
      <c r="C105" s="17" t="s">
        <v>52</v>
      </c>
      <c r="D105" s="95"/>
      <c r="E105" s="96"/>
      <c r="F105" s="97"/>
      <c r="G105" s="17" t="s">
        <v>52</v>
      </c>
      <c r="H105" s="95"/>
      <c r="I105" s="96"/>
      <c r="J105" s="97"/>
      <c r="K105" s="17" t="s">
        <v>52</v>
      </c>
      <c r="L105" s="95"/>
      <c r="M105" s="96"/>
      <c r="N105" s="97"/>
      <c r="O105" s="17" t="s">
        <v>52</v>
      </c>
      <c r="P105" s="95"/>
      <c r="Q105" s="96"/>
      <c r="R105" s="97"/>
      <c r="S105" s="17" t="s">
        <v>52</v>
      </c>
      <c r="T105" s="95"/>
      <c r="U105" s="96"/>
      <c r="V105" s="97"/>
      <c r="W105" s="32"/>
      <c r="X105" s="62"/>
      <c r="Y105" s="18"/>
      <c r="Z105" s="58"/>
    </row>
    <row r="106" spans="1:26" ht="20.25" customHeight="1">
      <c r="A106" s="129" t="s">
        <v>21</v>
      </c>
      <c r="B106" s="126" t="s">
        <v>26</v>
      </c>
      <c r="C106" s="9" t="s">
        <v>0</v>
      </c>
      <c r="D106" s="68" t="s">
        <v>84</v>
      </c>
      <c r="E106" s="74"/>
      <c r="F106" s="10"/>
      <c r="G106" s="9" t="s">
        <v>0</v>
      </c>
      <c r="H106" s="68" t="s">
        <v>84</v>
      </c>
      <c r="I106" s="74"/>
      <c r="J106" s="10"/>
      <c r="K106" s="9" t="s">
        <v>0</v>
      </c>
      <c r="L106" s="68" t="s">
        <v>84</v>
      </c>
      <c r="M106" s="74"/>
      <c r="N106" s="10"/>
      <c r="O106" s="9" t="s">
        <v>0</v>
      </c>
      <c r="P106" s="68" t="s">
        <v>84</v>
      </c>
      <c r="Q106" s="74"/>
      <c r="R106" s="10"/>
      <c r="S106" s="9" t="s">
        <v>0</v>
      </c>
      <c r="T106" s="68" t="s">
        <v>84</v>
      </c>
      <c r="U106" s="74"/>
      <c r="V106" s="10"/>
      <c r="W106" s="107" t="s">
        <v>11</v>
      </c>
      <c r="X106" s="108"/>
      <c r="Y106" s="28" t="s">
        <v>5</v>
      </c>
      <c r="Z106" s="35"/>
    </row>
    <row r="107" spans="1:26" ht="20.25" customHeight="1">
      <c r="A107" s="129"/>
      <c r="B107" s="127"/>
      <c r="C107" s="11" t="s">
        <v>1</v>
      </c>
      <c r="D107" s="29"/>
      <c r="E107" s="75"/>
      <c r="F107" s="73"/>
      <c r="G107" s="11" t="s">
        <v>1</v>
      </c>
      <c r="H107" s="29"/>
      <c r="I107" s="75"/>
      <c r="J107" s="12"/>
      <c r="K107" s="11" t="s">
        <v>1</v>
      </c>
      <c r="L107" s="29"/>
      <c r="M107" s="75"/>
      <c r="N107" s="12"/>
      <c r="O107" s="11" t="s">
        <v>1</v>
      </c>
      <c r="P107" s="29"/>
      <c r="Q107" s="75"/>
      <c r="R107" s="12"/>
      <c r="S107" s="11" t="s">
        <v>1</v>
      </c>
      <c r="T107" s="29"/>
      <c r="U107" s="75"/>
      <c r="V107" s="12"/>
      <c r="W107" s="31"/>
      <c r="X107" s="61">
        <v>9000</v>
      </c>
      <c r="Y107" s="40">
        <f>COUNTA(E106:E108,I106:I108,M106:M108,Q106:Q108,U106:U108)-Y108</f>
        <v>0</v>
      </c>
      <c r="Z107" s="36">
        <f>X107*Y107+X108*Y108</f>
        <v>0</v>
      </c>
    </row>
    <row r="108" spans="1:26" ht="20.25" customHeight="1">
      <c r="A108" s="129"/>
      <c r="B108" s="128"/>
      <c r="C108" s="11" t="s">
        <v>6</v>
      </c>
      <c r="D108" s="69" t="s">
        <v>84</v>
      </c>
      <c r="E108" s="6"/>
      <c r="F108" s="73"/>
      <c r="G108" s="11" t="s">
        <v>6</v>
      </c>
      <c r="H108" s="69" t="s">
        <v>84</v>
      </c>
      <c r="I108" s="6"/>
      <c r="J108" s="12"/>
      <c r="K108" s="11" t="s">
        <v>6</v>
      </c>
      <c r="L108" s="69" t="s">
        <v>84</v>
      </c>
      <c r="M108" s="6"/>
      <c r="N108" s="12"/>
      <c r="O108" s="11" t="s">
        <v>6</v>
      </c>
      <c r="P108" s="69" t="s">
        <v>84</v>
      </c>
      <c r="Q108" s="6"/>
      <c r="R108" s="12"/>
      <c r="S108" s="11" t="s">
        <v>6</v>
      </c>
      <c r="T108" s="69" t="s">
        <v>84</v>
      </c>
      <c r="U108" s="6"/>
      <c r="V108" s="12"/>
      <c r="W108" s="59" t="s">
        <v>80</v>
      </c>
      <c r="X108" s="45">
        <f>X107-2000</f>
        <v>7000</v>
      </c>
      <c r="Y108" s="41">
        <f>COUNTIF(D106:D108,"レ")+COUNTIF(H106:H108,"レ")+COUNTIF(L106:L108,"レ")+COUNTIF(P106:P108,"レ")+COUNTIF(T106:T108,"レ")</f>
        <v>0</v>
      </c>
      <c r="Z108" s="42"/>
    </row>
    <row r="109" spans="1:26" ht="20.25" customHeight="1">
      <c r="A109" s="129" t="s">
        <v>72</v>
      </c>
      <c r="B109" s="126" t="s">
        <v>73</v>
      </c>
      <c r="C109" s="9" t="s">
        <v>0</v>
      </c>
      <c r="D109" s="68" t="s">
        <v>84</v>
      </c>
      <c r="E109" s="74"/>
      <c r="F109" s="10"/>
      <c r="G109" s="9" t="s">
        <v>0</v>
      </c>
      <c r="H109" s="68" t="s">
        <v>84</v>
      </c>
      <c r="I109" s="74"/>
      <c r="J109" s="10"/>
      <c r="K109" s="9" t="s">
        <v>0</v>
      </c>
      <c r="L109" s="68" t="s">
        <v>84</v>
      </c>
      <c r="M109" s="74"/>
      <c r="N109" s="10"/>
      <c r="O109" s="9" t="s">
        <v>0</v>
      </c>
      <c r="P109" s="68" t="s">
        <v>84</v>
      </c>
      <c r="Q109" s="74"/>
      <c r="R109" s="10"/>
      <c r="S109" s="9" t="s">
        <v>0</v>
      </c>
      <c r="T109" s="68" t="s">
        <v>84</v>
      </c>
      <c r="U109" s="74"/>
      <c r="V109" s="10"/>
      <c r="W109" s="107" t="s">
        <v>11</v>
      </c>
      <c r="X109" s="108"/>
      <c r="Y109" s="28" t="s">
        <v>5</v>
      </c>
      <c r="Z109" s="35"/>
    </row>
    <row r="110" spans="1:26" ht="20.25" customHeight="1">
      <c r="A110" s="129"/>
      <c r="B110" s="127"/>
      <c r="C110" s="11" t="s">
        <v>1</v>
      </c>
      <c r="D110" s="29"/>
      <c r="E110" s="75"/>
      <c r="F110" s="73"/>
      <c r="G110" s="11" t="s">
        <v>1</v>
      </c>
      <c r="H110" s="29"/>
      <c r="I110" s="75"/>
      <c r="J110" s="12"/>
      <c r="K110" s="11" t="s">
        <v>1</v>
      </c>
      <c r="L110" s="29"/>
      <c r="M110" s="75"/>
      <c r="N110" s="12"/>
      <c r="O110" s="11" t="s">
        <v>1</v>
      </c>
      <c r="P110" s="29"/>
      <c r="Q110" s="75"/>
      <c r="R110" s="12"/>
      <c r="S110" s="11" t="s">
        <v>1</v>
      </c>
      <c r="T110" s="29"/>
      <c r="U110" s="75"/>
      <c r="V110" s="12"/>
      <c r="W110" s="31"/>
      <c r="X110" s="61">
        <v>10000</v>
      </c>
      <c r="Y110" s="40">
        <f>COUNTA(E109:E111,I109:I111,M109:M111,Q109:Q111,U109:U111)-Y111</f>
        <v>0</v>
      </c>
      <c r="Z110" s="36">
        <f>X110*Y110+X111*Y111</f>
        <v>0</v>
      </c>
    </row>
    <row r="111" spans="1:26" ht="20.25" customHeight="1">
      <c r="A111" s="129"/>
      <c r="B111" s="128"/>
      <c r="C111" s="11" t="s">
        <v>6</v>
      </c>
      <c r="D111" s="69" t="s">
        <v>84</v>
      </c>
      <c r="E111" s="6"/>
      <c r="F111" s="73"/>
      <c r="G111" s="11" t="s">
        <v>6</v>
      </c>
      <c r="H111" s="69" t="s">
        <v>84</v>
      </c>
      <c r="I111" s="6"/>
      <c r="J111" s="12"/>
      <c r="K111" s="11" t="s">
        <v>6</v>
      </c>
      <c r="L111" s="69" t="s">
        <v>84</v>
      </c>
      <c r="M111" s="6"/>
      <c r="N111" s="12"/>
      <c r="O111" s="11" t="s">
        <v>6</v>
      </c>
      <c r="P111" s="69" t="s">
        <v>84</v>
      </c>
      <c r="Q111" s="6"/>
      <c r="R111" s="12"/>
      <c r="S111" s="11" t="s">
        <v>6</v>
      </c>
      <c r="T111" s="69" t="s">
        <v>84</v>
      </c>
      <c r="U111" s="6"/>
      <c r="V111" s="12"/>
      <c r="W111" s="59" t="s">
        <v>80</v>
      </c>
      <c r="X111" s="45">
        <f>X110-2000</f>
        <v>8000</v>
      </c>
      <c r="Y111" s="41">
        <f>COUNTIF(D109:D111,"レ")+COUNTIF(H109:H111,"レ")+COUNTIF(L109:L111,"レ")+COUNTIF(P109:P111,"レ")+COUNTIF(T109:T111,"レ")</f>
        <v>0</v>
      </c>
      <c r="Z111" s="42"/>
    </row>
    <row r="112" spans="1:26" ht="20.25" customHeight="1">
      <c r="A112" s="129" t="s">
        <v>74</v>
      </c>
      <c r="B112" s="126" t="s">
        <v>45</v>
      </c>
      <c r="C112" s="9" t="s">
        <v>0</v>
      </c>
      <c r="D112" s="68" t="s">
        <v>84</v>
      </c>
      <c r="E112" s="74"/>
      <c r="F112" s="10"/>
      <c r="G112" s="9" t="s">
        <v>0</v>
      </c>
      <c r="H112" s="68" t="s">
        <v>84</v>
      </c>
      <c r="I112" s="74"/>
      <c r="J112" s="10"/>
      <c r="K112" s="9" t="s">
        <v>0</v>
      </c>
      <c r="L112" s="68" t="s">
        <v>84</v>
      </c>
      <c r="M112" s="74"/>
      <c r="N112" s="10"/>
      <c r="O112" s="9" t="s">
        <v>0</v>
      </c>
      <c r="P112" s="68" t="s">
        <v>84</v>
      </c>
      <c r="Q112" s="74"/>
      <c r="R112" s="10"/>
      <c r="S112" s="9" t="s">
        <v>0</v>
      </c>
      <c r="T112" s="68" t="s">
        <v>84</v>
      </c>
      <c r="U112" s="74"/>
      <c r="V112" s="10"/>
      <c r="W112" s="107" t="s">
        <v>11</v>
      </c>
      <c r="X112" s="108"/>
      <c r="Y112" s="19" t="s">
        <v>5</v>
      </c>
      <c r="Z112" s="35"/>
    </row>
    <row r="113" spans="1:26" ht="20.25" customHeight="1">
      <c r="A113" s="129"/>
      <c r="B113" s="127"/>
      <c r="C113" s="11" t="s">
        <v>1</v>
      </c>
      <c r="D113" s="29"/>
      <c r="E113" s="75"/>
      <c r="F113" s="73"/>
      <c r="G113" s="11" t="s">
        <v>1</v>
      </c>
      <c r="H113" s="29"/>
      <c r="I113" s="75"/>
      <c r="J113" s="12"/>
      <c r="K113" s="11" t="s">
        <v>1</v>
      </c>
      <c r="L113" s="29"/>
      <c r="M113" s="75"/>
      <c r="N113" s="12"/>
      <c r="O113" s="11" t="s">
        <v>1</v>
      </c>
      <c r="P113" s="29"/>
      <c r="Q113" s="75"/>
      <c r="R113" s="12"/>
      <c r="S113" s="11" t="s">
        <v>1</v>
      </c>
      <c r="T113" s="29"/>
      <c r="U113" s="75"/>
      <c r="V113" s="12"/>
      <c r="W113" s="31"/>
      <c r="X113" s="61">
        <v>9000</v>
      </c>
      <c r="Y113" s="40">
        <f>COUNTA(E112:E114,I112:I114,M112:M114,Q112:Q114,U112:U114)-Y114</f>
        <v>0</v>
      </c>
      <c r="Z113" s="36">
        <f>X113*Y113+X114*Y114</f>
        <v>0</v>
      </c>
    </row>
    <row r="114" spans="1:26" ht="20.25" customHeight="1">
      <c r="A114" s="129"/>
      <c r="B114" s="128"/>
      <c r="C114" s="11" t="s">
        <v>6</v>
      </c>
      <c r="D114" s="69" t="s">
        <v>84</v>
      </c>
      <c r="E114" s="6"/>
      <c r="F114" s="73"/>
      <c r="G114" s="11" t="s">
        <v>6</v>
      </c>
      <c r="H114" s="69" t="s">
        <v>84</v>
      </c>
      <c r="I114" s="6"/>
      <c r="J114" s="12"/>
      <c r="K114" s="11" t="s">
        <v>6</v>
      </c>
      <c r="L114" s="69" t="s">
        <v>84</v>
      </c>
      <c r="M114" s="6"/>
      <c r="N114" s="12"/>
      <c r="O114" s="11" t="s">
        <v>6</v>
      </c>
      <c r="P114" s="69" t="s">
        <v>84</v>
      </c>
      <c r="Q114" s="6"/>
      <c r="R114" s="12"/>
      <c r="S114" s="11" t="s">
        <v>6</v>
      </c>
      <c r="T114" s="69" t="s">
        <v>84</v>
      </c>
      <c r="U114" s="6"/>
      <c r="V114" s="12"/>
      <c r="W114" s="59" t="s">
        <v>80</v>
      </c>
      <c r="X114" s="45">
        <f>X113-2000</f>
        <v>7000</v>
      </c>
      <c r="Y114" s="41">
        <f>COUNTIF(D112:D114,"レ")+COUNTIF(H112:H114,"レ")+COUNTIF(L112:L114,"レ")+COUNTIF(P112:P114,"レ")+COUNTIF(T112:T114,"レ")</f>
        <v>0</v>
      </c>
      <c r="Z114" s="42"/>
    </row>
    <row r="115" spans="1:26" ht="20.25" customHeight="1">
      <c r="A115" s="129" t="s">
        <v>74</v>
      </c>
      <c r="B115" s="126" t="s">
        <v>46</v>
      </c>
      <c r="C115" s="9" t="s">
        <v>0</v>
      </c>
      <c r="D115" s="68" t="s">
        <v>84</v>
      </c>
      <c r="E115" s="74"/>
      <c r="F115" s="10"/>
      <c r="G115" s="9" t="s">
        <v>0</v>
      </c>
      <c r="H115" s="68" t="s">
        <v>84</v>
      </c>
      <c r="I115" s="74"/>
      <c r="J115" s="10"/>
      <c r="K115" s="9" t="s">
        <v>0</v>
      </c>
      <c r="L115" s="68" t="s">
        <v>84</v>
      </c>
      <c r="M115" s="74"/>
      <c r="N115" s="10"/>
      <c r="O115" s="9" t="s">
        <v>0</v>
      </c>
      <c r="P115" s="68" t="s">
        <v>84</v>
      </c>
      <c r="Q115" s="74"/>
      <c r="R115" s="10"/>
      <c r="S115" s="9" t="s">
        <v>0</v>
      </c>
      <c r="T115" s="68" t="s">
        <v>84</v>
      </c>
      <c r="U115" s="74"/>
      <c r="V115" s="10"/>
      <c r="W115" s="107" t="s">
        <v>11</v>
      </c>
      <c r="X115" s="108"/>
      <c r="Y115" s="19" t="s">
        <v>5</v>
      </c>
      <c r="Z115" s="35"/>
    </row>
    <row r="116" spans="1:26" ht="20.25" customHeight="1">
      <c r="A116" s="129"/>
      <c r="B116" s="127"/>
      <c r="C116" s="11" t="s">
        <v>1</v>
      </c>
      <c r="D116" s="29"/>
      <c r="E116" s="75"/>
      <c r="F116" s="73"/>
      <c r="G116" s="11" t="s">
        <v>1</v>
      </c>
      <c r="H116" s="29"/>
      <c r="I116" s="75"/>
      <c r="J116" s="12"/>
      <c r="K116" s="11" t="s">
        <v>1</v>
      </c>
      <c r="L116" s="29"/>
      <c r="M116" s="75"/>
      <c r="N116" s="12"/>
      <c r="O116" s="11" t="s">
        <v>1</v>
      </c>
      <c r="P116" s="29"/>
      <c r="Q116" s="75"/>
      <c r="R116" s="12"/>
      <c r="S116" s="11" t="s">
        <v>1</v>
      </c>
      <c r="T116" s="29"/>
      <c r="U116" s="75"/>
      <c r="V116" s="12"/>
      <c r="W116" s="31"/>
      <c r="X116" s="61">
        <v>8000</v>
      </c>
      <c r="Y116" s="40">
        <f>COUNTA(E115:E117,I115:I117,M115:M117,Q115:Q117,U115:U117)-Y117</f>
        <v>0</v>
      </c>
      <c r="Z116" s="36">
        <f>X116*Y116+X117*Y117</f>
        <v>0</v>
      </c>
    </row>
    <row r="117" spans="1:26" ht="20.25" customHeight="1">
      <c r="A117" s="129"/>
      <c r="B117" s="128"/>
      <c r="C117" s="11" t="s">
        <v>6</v>
      </c>
      <c r="D117" s="69" t="s">
        <v>84</v>
      </c>
      <c r="E117" s="6"/>
      <c r="F117" s="73"/>
      <c r="G117" s="11" t="s">
        <v>6</v>
      </c>
      <c r="H117" s="69" t="s">
        <v>84</v>
      </c>
      <c r="I117" s="6"/>
      <c r="J117" s="12"/>
      <c r="K117" s="11" t="s">
        <v>6</v>
      </c>
      <c r="L117" s="69" t="s">
        <v>84</v>
      </c>
      <c r="M117" s="6"/>
      <c r="N117" s="12"/>
      <c r="O117" s="11" t="s">
        <v>6</v>
      </c>
      <c r="P117" s="69" t="s">
        <v>84</v>
      </c>
      <c r="Q117" s="6"/>
      <c r="R117" s="12"/>
      <c r="S117" s="11" t="s">
        <v>6</v>
      </c>
      <c r="T117" s="69" t="s">
        <v>84</v>
      </c>
      <c r="U117" s="6"/>
      <c r="V117" s="12"/>
      <c r="W117" s="59" t="s">
        <v>80</v>
      </c>
      <c r="X117" s="45">
        <f>X116-2000</f>
        <v>6000</v>
      </c>
      <c r="Y117" s="41">
        <f>COUNTIF(D115:D117,"レ")+COUNTIF(H115:H117,"レ")+COUNTIF(L115:L117,"レ")+COUNTIF(P115:P117,"レ")+COUNTIF(T115:T117,"レ")</f>
        <v>0</v>
      </c>
      <c r="Z117" s="42"/>
    </row>
    <row r="118" spans="1:26" ht="20.25" customHeight="1">
      <c r="A118" s="157" t="s">
        <v>74</v>
      </c>
      <c r="B118" s="126" t="s">
        <v>47</v>
      </c>
      <c r="C118" s="13" t="s">
        <v>53</v>
      </c>
      <c r="D118" s="68" t="s">
        <v>84</v>
      </c>
      <c r="E118" s="74"/>
      <c r="F118" s="10"/>
      <c r="G118" s="13" t="s">
        <v>53</v>
      </c>
      <c r="H118" s="68" t="s">
        <v>84</v>
      </c>
      <c r="I118" s="74"/>
      <c r="J118" s="10"/>
      <c r="K118" s="13" t="s">
        <v>53</v>
      </c>
      <c r="L118" s="68" t="s">
        <v>84</v>
      </c>
      <c r="M118" s="74"/>
      <c r="N118" s="10"/>
      <c r="O118" s="13" t="s">
        <v>53</v>
      </c>
      <c r="P118" s="68" t="s">
        <v>84</v>
      </c>
      <c r="Q118" s="74"/>
      <c r="R118" s="10"/>
      <c r="S118" s="13" t="s">
        <v>53</v>
      </c>
      <c r="T118" s="68" t="s">
        <v>84</v>
      </c>
      <c r="U118" s="74"/>
      <c r="V118" s="10"/>
      <c r="W118" s="107" t="s">
        <v>11</v>
      </c>
      <c r="X118" s="108"/>
      <c r="Y118" s="19" t="s">
        <v>5</v>
      </c>
      <c r="Z118" s="35"/>
    </row>
    <row r="119" spans="1:26" ht="15" customHeight="1">
      <c r="A119" s="158"/>
      <c r="B119" s="127"/>
      <c r="C119" s="14" t="s">
        <v>52</v>
      </c>
      <c r="D119" s="98"/>
      <c r="E119" s="99"/>
      <c r="F119" s="100"/>
      <c r="G119" s="14" t="s">
        <v>52</v>
      </c>
      <c r="H119" s="98"/>
      <c r="I119" s="99"/>
      <c r="J119" s="100"/>
      <c r="K119" s="14" t="s">
        <v>52</v>
      </c>
      <c r="L119" s="98"/>
      <c r="M119" s="99"/>
      <c r="N119" s="100"/>
      <c r="O119" s="14" t="s">
        <v>52</v>
      </c>
      <c r="P119" s="98"/>
      <c r="Q119" s="99"/>
      <c r="R119" s="100"/>
      <c r="S119" s="14" t="s">
        <v>52</v>
      </c>
      <c r="T119" s="98"/>
      <c r="U119" s="99"/>
      <c r="V119" s="100"/>
      <c r="W119" s="31"/>
      <c r="X119" s="61">
        <v>8000</v>
      </c>
      <c r="Y119" s="40">
        <f>COUNTA(E118,E120,E122,I118,I120,I122,M118,M120,M122,Q118,Q120,Q122,U118,U120,U122)-Y120</f>
        <v>0</v>
      </c>
      <c r="Z119" s="36">
        <f>X119*Y119+X120*Y120</f>
        <v>0</v>
      </c>
    </row>
    <row r="120" spans="1:26" ht="20.25" customHeight="1">
      <c r="A120" s="158"/>
      <c r="B120" s="127"/>
      <c r="C120" s="14" t="s">
        <v>54</v>
      </c>
      <c r="D120" s="29" t="s">
        <v>84</v>
      </c>
      <c r="E120" s="15"/>
      <c r="F120" s="12"/>
      <c r="G120" s="14" t="s">
        <v>54</v>
      </c>
      <c r="H120" s="29" t="s">
        <v>84</v>
      </c>
      <c r="I120" s="15"/>
      <c r="J120" s="12"/>
      <c r="K120" s="14" t="s">
        <v>54</v>
      </c>
      <c r="L120" s="29" t="s">
        <v>84</v>
      </c>
      <c r="M120" s="15"/>
      <c r="N120" s="12"/>
      <c r="O120" s="14" t="s">
        <v>54</v>
      </c>
      <c r="P120" s="29" t="s">
        <v>84</v>
      </c>
      <c r="Q120" s="15"/>
      <c r="R120" s="12"/>
      <c r="S120" s="14" t="s">
        <v>54</v>
      </c>
      <c r="T120" s="29" t="s">
        <v>84</v>
      </c>
      <c r="U120" s="15"/>
      <c r="V120" s="12"/>
      <c r="W120" s="60" t="s">
        <v>80</v>
      </c>
      <c r="X120" s="56">
        <f>X119-2000</f>
        <v>6000</v>
      </c>
      <c r="Y120" s="70">
        <f>COUNTIF(D118:D122,"レ")+COUNTIF(H118:H122,"レ")+COUNTIF(L118:L122,"レ")+COUNTIF(P118:P122,"レ")+COUNTIF(T118:T122,"レ")</f>
        <v>0</v>
      </c>
      <c r="Z120" s="57"/>
    </row>
    <row r="121" spans="1:26" ht="15" customHeight="1">
      <c r="A121" s="158"/>
      <c r="B121" s="127"/>
      <c r="C121" s="14" t="s">
        <v>52</v>
      </c>
      <c r="D121" s="98"/>
      <c r="E121" s="99"/>
      <c r="F121" s="100"/>
      <c r="G121" s="14" t="s">
        <v>52</v>
      </c>
      <c r="H121" s="98"/>
      <c r="I121" s="99"/>
      <c r="J121" s="100"/>
      <c r="K121" s="14" t="s">
        <v>52</v>
      </c>
      <c r="L121" s="98"/>
      <c r="M121" s="99"/>
      <c r="N121" s="100"/>
      <c r="O121" s="14" t="s">
        <v>52</v>
      </c>
      <c r="P121" s="98"/>
      <c r="Q121" s="99"/>
      <c r="R121" s="100"/>
      <c r="S121" s="14" t="s">
        <v>52</v>
      </c>
      <c r="T121" s="98"/>
      <c r="U121" s="99"/>
      <c r="V121" s="100"/>
      <c r="W121" s="63"/>
      <c r="X121" s="64"/>
      <c r="Y121" s="16"/>
      <c r="Z121" s="57"/>
    </row>
    <row r="122" spans="1:26" ht="20.25" customHeight="1">
      <c r="A122" s="158"/>
      <c r="B122" s="127"/>
      <c r="C122" s="14" t="s">
        <v>55</v>
      </c>
      <c r="D122" s="29" t="s">
        <v>84</v>
      </c>
      <c r="E122" s="15"/>
      <c r="F122" s="12"/>
      <c r="G122" s="14" t="s">
        <v>55</v>
      </c>
      <c r="H122" s="29" t="s">
        <v>84</v>
      </c>
      <c r="I122" s="15"/>
      <c r="J122" s="12"/>
      <c r="K122" s="14" t="s">
        <v>55</v>
      </c>
      <c r="L122" s="29" t="s">
        <v>84</v>
      </c>
      <c r="M122" s="15"/>
      <c r="N122" s="12"/>
      <c r="O122" s="14" t="s">
        <v>55</v>
      </c>
      <c r="P122" s="29" t="s">
        <v>84</v>
      </c>
      <c r="Q122" s="15"/>
      <c r="R122" s="12"/>
      <c r="S122" s="14" t="s">
        <v>55</v>
      </c>
      <c r="T122" s="29" t="s">
        <v>84</v>
      </c>
      <c r="U122" s="15"/>
      <c r="V122" s="12"/>
      <c r="W122" s="63"/>
      <c r="X122" s="64"/>
      <c r="Y122" s="16"/>
      <c r="Z122" s="57"/>
    </row>
    <row r="123" spans="1:26" ht="15" customHeight="1" thickBot="1">
      <c r="A123" s="159"/>
      <c r="B123" s="128"/>
      <c r="C123" s="17" t="s">
        <v>52</v>
      </c>
      <c r="D123" s="95"/>
      <c r="E123" s="96"/>
      <c r="F123" s="97"/>
      <c r="G123" s="17" t="s">
        <v>52</v>
      </c>
      <c r="H123" s="95"/>
      <c r="I123" s="96"/>
      <c r="J123" s="97"/>
      <c r="K123" s="17" t="s">
        <v>52</v>
      </c>
      <c r="L123" s="95"/>
      <c r="M123" s="96"/>
      <c r="N123" s="97"/>
      <c r="O123" s="17" t="s">
        <v>52</v>
      </c>
      <c r="P123" s="95"/>
      <c r="Q123" s="96"/>
      <c r="R123" s="97"/>
      <c r="S123" s="17" t="s">
        <v>52</v>
      </c>
      <c r="T123" s="95"/>
      <c r="U123" s="96"/>
      <c r="V123" s="97"/>
      <c r="W123" s="32"/>
      <c r="X123" s="62"/>
      <c r="Y123" s="18"/>
      <c r="Z123" s="65"/>
    </row>
    <row r="124" spans="2:26" ht="14.25" thickBot="1">
      <c r="B124" s="25"/>
      <c r="W124" s="46"/>
      <c r="Z124" s="120">
        <f>Z81+Z83+Z86+Z89+Z95+Z98+Z101+Z107+Z110+Z113+Z116+Z119</f>
        <v>0</v>
      </c>
    </row>
    <row r="125" spans="2:26" ht="13.5">
      <c r="B125" s="25"/>
      <c r="N125" s="156" t="s">
        <v>56</v>
      </c>
      <c r="O125" s="161"/>
      <c r="P125" s="162"/>
      <c r="Q125" s="162"/>
      <c r="R125" s="162"/>
      <c r="S125" s="162"/>
      <c r="T125" s="162"/>
      <c r="U125" s="162"/>
      <c r="V125" s="163"/>
      <c r="W125" s="46"/>
      <c r="Z125" s="121"/>
    </row>
    <row r="126" spans="2:26" ht="14.25" thickBot="1">
      <c r="B126" s="25" t="s">
        <v>61</v>
      </c>
      <c r="N126" s="142"/>
      <c r="O126" s="144"/>
      <c r="P126" s="145"/>
      <c r="Q126" s="145"/>
      <c r="R126" s="145"/>
      <c r="S126" s="145"/>
      <c r="T126" s="145"/>
      <c r="U126" s="145"/>
      <c r="V126" s="146"/>
      <c r="W126" s="46"/>
      <c r="Z126" s="122"/>
    </row>
    <row r="127" spans="2:26" ht="14.25" thickBot="1">
      <c r="B127" s="25" t="s">
        <v>42</v>
      </c>
      <c r="N127" s="133"/>
      <c r="O127" s="137"/>
      <c r="P127" s="138"/>
      <c r="Q127" s="138"/>
      <c r="R127" s="138"/>
      <c r="S127" s="138"/>
      <c r="T127" s="138"/>
      <c r="U127" s="138"/>
      <c r="V127" s="139"/>
      <c r="W127" s="46"/>
      <c r="Z127" s="26" t="s">
        <v>13</v>
      </c>
    </row>
    <row r="128" spans="2:23" ht="13.5">
      <c r="B128" s="25" t="s">
        <v>12</v>
      </c>
      <c r="N128" s="132" t="s">
        <v>57</v>
      </c>
      <c r="O128" s="134"/>
      <c r="P128" s="135"/>
      <c r="Q128" s="135"/>
      <c r="R128" s="135"/>
      <c r="S128" s="135"/>
      <c r="T128" s="135"/>
      <c r="U128" s="135"/>
      <c r="V128" s="136"/>
      <c r="W128" s="46"/>
    </row>
    <row r="129" spans="2:23" ht="13.5">
      <c r="B129" s="25" t="s">
        <v>62</v>
      </c>
      <c r="N129" s="133"/>
      <c r="O129" s="137"/>
      <c r="P129" s="138"/>
      <c r="Q129" s="138"/>
      <c r="R129" s="138"/>
      <c r="S129" s="138"/>
      <c r="T129" s="138"/>
      <c r="U129" s="138"/>
      <c r="V129" s="139"/>
      <c r="W129" s="46"/>
    </row>
    <row r="130" spans="2:23" ht="13.5">
      <c r="B130" s="25" t="s">
        <v>63</v>
      </c>
      <c r="N130" s="132" t="s">
        <v>58</v>
      </c>
      <c r="O130" s="134"/>
      <c r="P130" s="135"/>
      <c r="Q130" s="135"/>
      <c r="R130" s="135"/>
      <c r="S130" s="135"/>
      <c r="T130" s="135"/>
      <c r="U130" s="135"/>
      <c r="V130" s="136"/>
      <c r="W130" s="46"/>
    </row>
    <row r="131" spans="2:23" ht="14.25" thickBot="1">
      <c r="B131" s="25" t="s">
        <v>85</v>
      </c>
      <c r="N131" s="133"/>
      <c r="O131" s="137"/>
      <c r="P131" s="138"/>
      <c r="Q131" s="138"/>
      <c r="R131" s="138"/>
      <c r="S131" s="138"/>
      <c r="T131" s="138"/>
      <c r="U131" s="138"/>
      <c r="V131" s="139"/>
      <c r="W131" s="46"/>
    </row>
    <row r="132" spans="2:23" ht="13.5">
      <c r="B132" s="25" t="s">
        <v>86</v>
      </c>
      <c r="J132" s="140" t="s">
        <v>9</v>
      </c>
      <c r="K132" s="141"/>
      <c r="N132" s="132" t="s">
        <v>59</v>
      </c>
      <c r="O132" s="134"/>
      <c r="P132" s="135"/>
      <c r="Q132" s="135"/>
      <c r="R132" s="135"/>
      <c r="S132" s="135"/>
      <c r="T132" s="135"/>
      <c r="U132" s="135"/>
      <c r="V132" s="136"/>
      <c r="W132" s="46"/>
    </row>
    <row r="133" spans="2:23" ht="13.5">
      <c r="B133" s="25"/>
      <c r="J133" s="150"/>
      <c r="K133" s="151"/>
      <c r="N133" s="142"/>
      <c r="O133" s="144"/>
      <c r="P133" s="145"/>
      <c r="Q133" s="145"/>
      <c r="R133" s="145"/>
      <c r="S133" s="145"/>
      <c r="T133" s="145"/>
      <c r="U133" s="145"/>
      <c r="V133" s="146"/>
      <c r="W133" s="46"/>
    </row>
    <row r="134" spans="2:23" ht="14.25" thickBot="1">
      <c r="B134" s="25"/>
      <c r="J134" s="152"/>
      <c r="K134" s="153"/>
      <c r="N134" s="143"/>
      <c r="O134" s="147"/>
      <c r="P134" s="148"/>
      <c r="Q134" s="148"/>
      <c r="R134" s="148"/>
      <c r="S134" s="148"/>
      <c r="T134" s="148"/>
      <c r="U134" s="148"/>
      <c r="V134" s="149"/>
      <c r="W134" s="46"/>
    </row>
    <row r="135" spans="1:26" ht="17.25">
      <c r="A135" s="1" t="s">
        <v>75</v>
      </c>
      <c r="W135" s="46"/>
      <c r="X135" s="116"/>
      <c r="Y135" s="116"/>
      <c r="Z135" s="3" t="s">
        <v>8</v>
      </c>
    </row>
    <row r="136" spans="1:23" ht="13.5">
      <c r="A136" s="3" t="s">
        <v>76</v>
      </c>
      <c r="W136" s="46"/>
    </row>
    <row r="137" spans="3:26" ht="15" customHeight="1">
      <c r="C137" s="93" t="s">
        <v>48</v>
      </c>
      <c r="D137" s="94"/>
      <c r="E137" s="94"/>
      <c r="F137" s="160"/>
      <c r="G137" s="93" t="s">
        <v>48</v>
      </c>
      <c r="H137" s="94"/>
      <c r="I137" s="94"/>
      <c r="J137" s="160"/>
      <c r="K137" s="93" t="s">
        <v>48</v>
      </c>
      <c r="L137" s="94"/>
      <c r="M137" s="94"/>
      <c r="N137" s="160"/>
      <c r="O137" s="93" t="s">
        <v>48</v>
      </c>
      <c r="P137" s="94"/>
      <c r="Q137" s="94"/>
      <c r="R137" s="160"/>
      <c r="S137" s="93" t="s">
        <v>48</v>
      </c>
      <c r="T137" s="94"/>
      <c r="U137" s="94"/>
      <c r="V137" s="160"/>
      <c r="W137" s="109" t="s">
        <v>2</v>
      </c>
      <c r="X137" s="110"/>
      <c r="Y137" s="110"/>
      <c r="Z137" s="111"/>
    </row>
    <row r="138" spans="3:26" ht="20.25" customHeight="1">
      <c r="C138" s="71" t="s">
        <v>49</v>
      </c>
      <c r="D138" s="72"/>
      <c r="E138" s="154"/>
      <c r="F138" s="155"/>
      <c r="G138" s="71" t="s">
        <v>49</v>
      </c>
      <c r="H138" s="72"/>
      <c r="I138" s="154"/>
      <c r="J138" s="155"/>
      <c r="K138" s="71" t="s">
        <v>49</v>
      </c>
      <c r="L138" s="72"/>
      <c r="M138" s="154"/>
      <c r="N138" s="155"/>
      <c r="O138" s="71" t="s">
        <v>49</v>
      </c>
      <c r="P138" s="72"/>
      <c r="Q138" s="154"/>
      <c r="R138" s="155"/>
      <c r="S138" s="71" t="s">
        <v>49</v>
      </c>
      <c r="T138" s="72" t="s">
        <v>84</v>
      </c>
      <c r="U138" s="154"/>
      <c r="V138" s="155"/>
      <c r="W138" s="107" t="s">
        <v>83</v>
      </c>
      <c r="X138" s="108"/>
      <c r="Y138" s="38" t="s">
        <v>3</v>
      </c>
      <c r="Z138" s="33" t="s">
        <v>7</v>
      </c>
    </row>
    <row r="139" spans="3:26" ht="16.5" customHeight="1">
      <c r="C139" s="5"/>
      <c r="D139" s="7" t="s">
        <v>60</v>
      </c>
      <c r="E139" s="6" t="s">
        <v>50</v>
      </c>
      <c r="F139" s="8" t="s">
        <v>51</v>
      </c>
      <c r="G139" s="5"/>
      <c r="H139" s="7" t="s">
        <v>60</v>
      </c>
      <c r="I139" s="6" t="s">
        <v>50</v>
      </c>
      <c r="J139" s="8" t="s">
        <v>51</v>
      </c>
      <c r="K139" s="5"/>
      <c r="L139" s="7" t="s">
        <v>60</v>
      </c>
      <c r="M139" s="6" t="s">
        <v>50</v>
      </c>
      <c r="N139" s="8" t="s">
        <v>51</v>
      </c>
      <c r="O139" s="5"/>
      <c r="P139" s="7" t="s">
        <v>60</v>
      </c>
      <c r="Q139" s="6" t="s">
        <v>50</v>
      </c>
      <c r="R139" s="8" t="s">
        <v>51</v>
      </c>
      <c r="S139" s="76"/>
      <c r="T139" s="77" t="s">
        <v>60</v>
      </c>
      <c r="U139" s="78" t="s">
        <v>50</v>
      </c>
      <c r="V139" s="79" t="s">
        <v>51</v>
      </c>
      <c r="W139" s="30"/>
      <c r="X139" s="43">
        <v>10000</v>
      </c>
      <c r="Y139" s="27">
        <f>COUNTA(E138)-COUNTIF(D138,"予備")+COUNTA(I138)-COUNTIF(H138,"予備")+COUNTA(M138)-COUNTIF(L138,"予備")+COUNTA(Q138)-COUNTIF(P138,"予備")+COUNTA(U138)-COUNTIF(T138,"予備")</f>
        <v>0</v>
      </c>
      <c r="Z139" s="34">
        <f>X139*Y139</f>
        <v>0</v>
      </c>
    </row>
    <row r="140" spans="1:26" ht="21" customHeight="1">
      <c r="A140" s="129" t="s">
        <v>78</v>
      </c>
      <c r="B140" s="130" t="s">
        <v>43</v>
      </c>
      <c r="C140" s="9" t="s">
        <v>0</v>
      </c>
      <c r="D140" s="68" t="s">
        <v>84</v>
      </c>
      <c r="E140" s="74"/>
      <c r="F140" s="10"/>
      <c r="G140" s="9" t="s">
        <v>0</v>
      </c>
      <c r="H140" s="68" t="s">
        <v>84</v>
      </c>
      <c r="I140" s="74"/>
      <c r="J140" s="10"/>
      <c r="K140" s="9" t="s">
        <v>0</v>
      </c>
      <c r="L140" s="68" t="s">
        <v>84</v>
      </c>
      <c r="M140" s="74"/>
      <c r="N140" s="10"/>
      <c r="O140" s="9" t="s">
        <v>0</v>
      </c>
      <c r="P140" s="68" t="s">
        <v>84</v>
      </c>
      <c r="Q140" s="74"/>
      <c r="R140" s="10"/>
      <c r="S140" s="80" t="s">
        <v>0</v>
      </c>
      <c r="T140" s="81" t="s">
        <v>84</v>
      </c>
      <c r="U140" s="82"/>
      <c r="V140" s="83"/>
      <c r="W140" s="107" t="s">
        <v>11</v>
      </c>
      <c r="X140" s="108"/>
      <c r="Y140" s="19" t="s">
        <v>5</v>
      </c>
      <c r="Z140" s="35"/>
    </row>
    <row r="141" spans="1:26" ht="21" customHeight="1">
      <c r="A141" s="129"/>
      <c r="B141" s="131"/>
      <c r="C141" s="11" t="s">
        <v>1</v>
      </c>
      <c r="D141" s="29"/>
      <c r="E141" s="75"/>
      <c r="F141" s="73"/>
      <c r="G141" s="11" t="s">
        <v>1</v>
      </c>
      <c r="H141" s="29"/>
      <c r="I141" s="75"/>
      <c r="J141" s="12"/>
      <c r="K141" s="11" t="s">
        <v>1</v>
      </c>
      <c r="L141" s="29"/>
      <c r="M141" s="75"/>
      <c r="N141" s="12"/>
      <c r="O141" s="11" t="s">
        <v>1</v>
      </c>
      <c r="P141" s="29"/>
      <c r="Q141" s="75"/>
      <c r="R141" s="12"/>
      <c r="S141" s="84" t="s">
        <v>1</v>
      </c>
      <c r="T141" s="85"/>
      <c r="U141" s="86"/>
      <c r="V141" s="87"/>
      <c r="W141" s="31"/>
      <c r="X141" s="61">
        <v>4000</v>
      </c>
      <c r="Y141" s="40">
        <f>COUNTA(E140:E142,I140:I142,M140:M142,Q140:Q142,U140:U142)-Y142</f>
        <v>0</v>
      </c>
      <c r="Z141" s="36">
        <f>X141*Y141+X142*Y142</f>
        <v>0</v>
      </c>
    </row>
    <row r="142" spans="1:26" ht="21" customHeight="1">
      <c r="A142" s="129"/>
      <c r="B142" s="131"/>
      <c r="C142" s="11" t="s">
        <v>6</v>
      </c>
      <c r="D142" s="69" t="s">
        <v>84</v>
      </c>
      <c r="E142" s="6"/>
      <c r="F142" s="73"/>
      <c r="G142" s="11" t="s">
        <v>6</v>
      </c>
      <c r="H142" s="69" t="s">
        <v>84</v>
      </c>
      <c r="I142" s="6"/>
      <c r="J142" s="12"/>
      <c r="K142" s="11" t="s">
        <v>6</v>
      </c>
      <c r="L142" s="69" t="s">
        <v>84</v>
      </c>
      <c r="M142" s="6"/>
      <c r="N142" s="12"/>
      <c r="O142" s="11" t="s">
        <v>6</v>
      </c>
      <c r="P142" s="69" t="s">
        <v>84</v>
      </c>
      <c r="Q142" s="6"/>
      <c r="R142" s="12"/>
      <c r="S142" s="84" t="s">
        <v>6</v>
      </c>
      <c r="T142" s="88" t="s">
        <v>84</v>
      </c>
      <c r="U142" s="78"/>
      <c r="V142" s="87"/>
      <c r="W142" s="59" t="s">
        <v>80</v>
      </c>
      <c r="X142" s="45">
        <f>X141-2000</f>
        <v>2000</v>
      </c>
      <c r="Y142" s="41">
        <f>COUNTIF(D140:D142,"レ")+COUNTIF(H140:H142,"レ")+COUNTIF(L140:L142,"レ")+COUNTIF(P140:P142,"レ")+COUNTIF(T140:T142,"レ")</f>
        <v>0</v>
      </c>
      <c r="Z142" s="42"/>
    </row>
    <row r="143" spans="1:26" ht="21" customHeight="1">
      <c r="A143" s="129" t="s">
        <v>78</v>
      </c>
      <c r="B143" s="130" t="s">
        <v>10</v>
      </c>
      <c r="C143" s="9" t="s">
        <v>0</v>
      </c>
      <c r="D143" s="68" t="s">
        <v>84</v>
      </c>
      <c r="E143" s="74"/>
      <c r="F143" s="10"/>
      <c r="G143" s="9" t="s">
        <v>0</v>
      </c>
      <c r="H143" s="68" t="s">
        <v>84</v>
      </c>
      <c r="I143" s="74"/>
      <c r="J143" s="10"/>
      <c r="K143" s="9" t="s">
        <v>0</v>
      </c>
      <c r="L143" s="68" t="s">
        <v>84</v>
      </c>
      <c r="M143" s="74"/>
      <c r="N143" s="10"/>
      <c r="O143" s="9" t="s">
        <v>0</v>
      </c>
      <c r="P143" s="68" t="s">
        <v>84</v>
      </c>
      <c r="Q143" s="74"/>
      <c r="R143" s="10"/>
      <c r="S143" s="80" t="s">
        <v>0</v>
      </c>
      <c r="T143" s="81" t="s">
        <v>84</v>
      </c>
      <c r="U143" s="82"/>
      <c r="V143" s="83"/>
      <c r="W143" s="107" t="s">
        <v>11</v>
      </c>
      <c r="X143" s="108"/>
      <c r="Y143" s="19" t="s">
        <v>5</v>
      </c>
      <c r="Z143" s="35"/>
    </row>
    <row r="144" spans="1:26" ht="21" customHeight="1">
      <c r="A144" s="129"/>
      <c r="B144" s="131"/>
      <c r="C144" s="11" t="s">
        <v>1</v>
      </c>
      <c r="D144" s="29"/>
      <c r="E144" s="75"/>
      <c r="F144" s="73"/>
      <c r="G144" s="11" t="s">
        <v>1</v>
      </c>
      <c r="H144" s="29"/>
      <c r="I144" s="75"/>
      <c r="J144" s="12"/>
      <c r="K144" s="11" t="s">
        <v>1</v>
      </c>
      <c r="L144" s="29"/>
      <c r="M144" s="75"/>
      <c r="N144" s="12"/>
      <c r="O144" s="11" t="s">
        <v>1</v>
      </c>
      <c r="P144" s="29"/>
      <c r="Q144" s="75"/>
      <c r="R144" s="12"/>
      <c r="S144" s="84" t="s">
        <v>1</v>
      </c>
      <c r="T144" s="85"/>
      <c r="U144" s="86"/>
      <c r="V144" s="87"/>
      <c r="W144" s="31"/>
      <c r="X144" s="61">
        <v>3000</v>
      </c>
      <c r="Y144" s="40">
        <f>COUNTA(E143:E145,I143:I145,M143:M145,Q143:Q145,U143:U145)-Y145</f>
        <v>0</v>
      </c>
      <c r="Z144" s="36">
        <f>X144*Y144+X145*Y145</f>
        <v>0</v>
      </c>
    </row>
    <row r="145" spans="1:26" ht="21" customHeight="1">
      <c r="A145" s="129"/>
      <c r="B145" s="131"/>
      <c r="C145" s="11" t="s">
        <v>6</v>
      </c>
      <c r="D145" s="69" t="s">
        <v>84</v>
      </c>
      <c r="E145" s="6"/>
      <c r="F145" s="73"/>
      <c r="G145" s="11" t="s">
        <v>6</v>
      </c>
      <c r="H145" s="69" t="s">
        <v>84</v>
      </c>
      <c r="I145" s="6"/>
      <c r="J145" s="12"/>
      <c r="K145" s="11" t="s">
        <v>6</v>
      </c>
      <c r="L145" s="69" t="s">
        <v>84</v>
      </c>
      <c r="M145" s="6"/>
      <c r="N145" s="12"/>
      <c r="O145" s="11" t="s">
        <v>6</v>
      </c>
      <c r="P145" s="69" t="s">
        <v>84</v>
      </c>
      <c r="Q145" s="6"/>
      <c r="R145" s="12"/>
      <c r="S145" s="84" t="s">
        <v>6</v>
      </c>
      <c r="T145" s="88" t="s">
        <v>84</v>
      </c>
      <c r="U145" s="78"/>
      <c r="V145" s="87"/>
      <c r="W145" s="59" t="s">
        <v>80</v>
      </c>
      <c r="X145" s="45">
        <f>X144-2000</f>
        <v>1000</v>
      </c>
      <c r="Y145" s="41">
        <f>COUNTIF(D143:D145,"レ")+COUNTIF(H143:H145,"レ")+COUNTIF(L143:L145,"レ")+COUNTIF(P143:P145,"レ")+COUNTIF(T143:T145,"レ")</f>
        <v>0</v>
      </c>
      <c r="Z145" s="42"/>
    </row>
    <row r="146" spans="1:26" ht="21" customHeight="1">
      <c r="A146" s="123" t="s">
        <v>77</v>
      </c>
      <c r="B146" s="126" t="s">
        <v>14</v>
      </c>
      <c r="C146" s="13" t="s">
        <v>53</v>
      </c>
      <c r="D146" s="68" t="s">
        <v>84</v>
      </c>
      <c r="E146" s="74"/>
      <c r="F146" s="10"/>
      <c r="G146" s="13" t="s">
        <v>53</v>
      </c>
      <c r="H146" s="68" t="s">
        <v>84</v>
      </c>
      <c r="I146" s="74"/>
      <c r="J146" s="10"/>
      <c r="K146" s="13" t="s">
        <v>53</v>
      </c>
      <c r="L146" s="68" t="s">
        <v>84</v>
      </c>
      <c r="M146" s="74"/>
      <c r="N146" s="10"/>
      <c r="O146" s="13" t="s">
        <v>53</v>
      </c>
      <c r="P146" s="68" t="s">
        <v>84</v>
      </c>
      <c r="Q146" s="74"/>
      <c r="R146" s="10"/>
      <c r="S146" s="89" t="s">
        <v>53</v>
      </c>
      <c r="T146" s="81" t="s">
        <v>84</v>
      </c>
      <c r="U146" s="82"/>
      <c r="V146" s="83"/>
      <c r="W146" s="107" t="s">
        <v>11</v>
      </c>
      <c r="X146" s="108"/>
      <c r="Y146" s="19" t="s">
        <v>5</v>
      </c>
      <c r="Z146" s="35"/>
    </row>
    <row r="147" spans="1:26" ht="15" customHeight="1">
      <c r="A147" s="124"/>
      <c r="B147" s="127"/>
      <c r="C147" s="14" t="s">
        <v>52</v>
      </c>
      <c r="D147" s="98"/>
      <c r="E147" s="99"/>
      <c r="F147" s="100"/>
      <c r="G147" s="14" t="s">
        <v>52</v>
      </c>
      <c r="H147" s="98"/>
      <c r="I147" s="99"/>
      <c r="J147" s="100"/>
      <c r="K147" s="14" t="s">
        <v>52</v>
      </c>
      <c r="L147" s="98"/>
      <c r="M147" s="99"/>
      <c r="N147" s="100"/>
      <c r="O147" s="14" t="s">
        <v>52</v>
      </c>
      <c r="P147" s="98"/>
      <c r="Q147" s="99"/>
      <c r="R147" s="100"/>
      <c r="S147" s="90" t="s">
        <v>52</v>
      </c>
      <c r="T147" s="101"/>
      <c r="U147" s="102"/>
      <c r="V147" s="103"/>
      <c r="W147" s="31"/>
      <c r="X147" s="61">
        <v>3000</v>
      </c>
      <c r="Y147" s="40">
        <f>COUNTA(E146,E148,E150,I146,I148,I150,M146,M148,M150,Q146,Q148,Q150,U146,U148,U150)-Y148</f>
        <v>0</v>
      </c>
      <c r="Z147" s="36">
        <f>X147*Y147+X148*Y148</f>
        <v>0</v>
      </c>
    </row>
    <row r="148" spans="1:26" ht="21" customHeight="1">
      <c r="A148" s="124"/>
      <c r="B148" s="127"/>
      <c r="C148" s="14" t="s">
        <v>54</v>
      </c>
      <c r="D148" s="29" t="s">
        <v>84</v>
      </c>
      <c r="E148" s="15"/>
      <c r="F148" s="12"/>
      <c r="G148" s="14" t="s">
        <v>54</v>
      </c>
      <c r="H148" s="29" t="s">
        <v>84</v>
      </c>
      <c r="I148" s="15"/>
      <c r="J148" s="12"/>
      <c r="K148" s="14" t="s">
        <v>54</v>
      </c>
      <c r="L148" s="29" t="s">
        <v>84</v>
      </c>
      <c r="M148" s="15"/>
      <c r="N148" s="12"/>
      <c r="O148" s="14" t="s">
        <v>54</v>
      </c>
      <c r="P148" s="29" t="s">
        <v>84</v>
      </c>
      <c r="Q148" s="15"/>
      <c r="R148" s="12"/>
      <c r="S148" s="90" t="s">
        <v>54</v>
      </c>
      <c r="T148" s="85" t="s">
        <v>84</v>
      </c>
      <c r="U148" s="91"/>
      <c r="V148" s="87"/>
      <c r="W148" s="60" t="s">
        <v>80</v>
      </c>
      <c r="X148" s="56">
        <f>X147-2000</f>
        <v>1000</v>
      </c>
      <c r="Y148" s="70">
        <f>COUNTIF(D146:D148,"レ")+COUNTIF(H146:H148,"レ")+COUNTIF(L146:L148,"レ")+COUNTIF(P146:P148,"レ")+COUNTIF(T146:T148,"レ")</f>
        <v>0</v>
      </c>
      <c r="Z148" s="57"/>
    </row>
    <row r="149" spans="1:26" ht="15" customHeight="1">
      <c r="A149" s="124"/>
      <c r="B149" s="127"/>
      <c r="C149" s="14" t="s">
        <v>52</v>
      </c>
      <c r="D149" s="98"/>
      <c r="E149" s="99"/>
      <c r="F149" s="100"/>
      <c r="G149" s="14" t="s">
        <v>52</v>
      </c>
      <c r="H149" s="98"/>
      <c r="I149" s="99"/>
      <c r="J149" s="100"/>
      <c r="K149" s="14" t="s">
        <v>52</v>
      </c>
      <c r="L149" s="98"/>
      <c r="M149" s="99"/>
      <c r="N149" s="100"/>
      <c r="O149" s="14" t="s">
        <v>52</v>
      </c>
      <c r="P149" s="98"/>
      <c r="Q149" s="99"/>
      <c r="R149" s="100"/>
      <c r="S149" s="90" t="s">
        <v>52</v>
      </c>
      <c r="T149" s="101"/>
      <c r="U149" s="102"/>
      <c r="V149" s="103"/>
      <c r="W149" s="63"/>
      <c r="X149" s="64"/>
      <c r="Y149" s="16"/>
      <c r="Z149" s="57"/>
    </row>
    <row r="150" spans="1:26" ht="21" customHeight="1">
      <c r="A150" s="124"/>
      <c r="B150" s="127"/>
      <c r="C150" s="14" t="s">
        <v>55</v>
      </c>
      <c r="D150" s="29" t="s">
        <v>84</v>
      </c>
      <c r="E150" s="15"/>
      <c r="F150" s="12"/>
      <c r="G150" s="14" t="s">
        <v>55</v>
      </c>
      <c r="H150" s="29" t="s">
        <v>84</v>
      </c>
      <c r="I150" s="15"/>
      <c r="J150" s="12"/>
      <c r="K150" s="14" t="s">
        <v>55</v>
      </c>
      <c r="L150" s="29" t="s">
        <v>84</v>
      </c>
      <c r="M150" s="15"/>
      <c r="N150" s="12"/>
      <c r="O150" s="14" t="s">
        <v>55</v>
      </c>
      <c r="P150" s="29" t="s">
        <v>84</v>
      </c>
      <c r="Q150" s="15"/>
      <c r="R150" s="12"/>
      <c r="S150" s="90" t="s">
        <v>55</v>
      </c>
      <c r="T150" s="85" t="s">
        <v>84</v>
      </c>
      <c r="U150" s="91"/>
      <c r="V150" s="87"/>
      <c r="W150" s="63"/>
      <c r="X150" s="64"/>
      <c r="Y150" s="16"/>
      <c r="Z150" s="57"/>
    </row>
    <row r="151" spans="1:26" ht="15" customHeight="1">
      <c r="A151" s="125"/>
      <c r="B151" s="128"/>
      <c r="C151" s="17" t="s">
        <v>52</v>
      </c>
      <c r="D151" s="95"/>
      <c r="E151" s="96"/>
      <c r="F151" s="97"/>
      <c r="G151" s="17" t="s">
        <v>52</v>
      </c>
      <c r="H151" s="95"/>
      <c r="I151" s="96"/>
      <c r="J151" s="97"/>
      <c r="K151" s="17" t="s">
        <v>52</v>
      </c>
      <c r="L151" s="95"/>
      <c r="M151" s="96"/>
      <c r="N151" s="97"/>
      <c r="O151" s="17" t="s">
        <v>52</v>
      </c>
      <c r="P151" s="95"/>
      <c r="Q151" s="96"/>
      <c r="R151" s="97"/>
      <c r="S151" s="92" t="s">
        <v>52</v>
      </c>
      <c r="T151" s="104"/>
      <c r="U151" s="105"/>
      <c r="V151" s="106"/>
      <c r="W151" s="32"/>
      <c r="X151" s="62"/>
      <c r="Y151" s="18"/>
      <c r="Z151" s="58"/>
    </row>
    <row r="152" spans="1:26" ht="21" customHeight="1">
      <c r="A152" s="129" t="s">
        <v>79</v>
      </c>
      <c r="B152" s="126" t="s">
        <v>28</v>
      </c>
      <c r="C152" s="9" t="s">
        <v>0</v>
      </c>
      <c r="D152" s="68" t="s">
        <v>84</v>
      </c>
      <c r="E152" s="74"/>
      <c r="F152" s="10"/>
      <c r="G152" s="9" t="s">
        <v>0</v>
      </c>
      <c r="H152" s="68" t="s">
        <v>84</v>
      </c>
      <c r="I152" s="74"/>
      <c r="J152" s="10"/>
      <c r="K152" s="9" t="s">
        <v>0</v>
      </c>
      <c r="L152" s="68" t="s">
        <v>84</v>
      </c>
      <c r="M152" s="74"/>
      <c r="N152" s="10"/>
      <c r="O152" s="9" t="s">
        <v>0</v>
      </c>
      <c r="P152" s="68" t="s">
        <v>84</v>
      </c>
      <c r="Q152" s="74"/>
      <c r="R152" s="10"/>
      <c r="S152" s="80" t="s">
        <v>0</v>
      </c>
      <c r="T152" s="81" t="s">
        <v>84</v>
      </c>
      <c r="U152" s="82"/>
      <c r="V152" s="83"/>
      <c r="W152" s="107" t="s">
        <v>11</v>
      </c>
      <c r="X152" s="108"/>
      <c r="Y152" s="19" t="s">
        <v>5</v>
      </c>
      <c r="Z152" s="35"/>
    </row>
    <row r="153" spans="1:26" ht="21" customHeight="1">
      <c r="A153" s="129"/>
      <c r="B153" s="127"/>
      <c r="C153" s="11" t="s">
        <v>1</v>
      </c>
      <c r="D153" s="29"/>
      <c r="E153" s="75"/>
      <c r="F153" s="73"/>
      <c r="G153" s="11" t="s">
        <v>1</v>
      </c>
      <c r="H153" s="29"/>
      <c r="I153" s="75"/>
      <c r="J153" s="12"/>
      <c r="K153" s="11" t="s">
        <v>1</v>
      </c>
      <c r="L153" s="29"/>
      <c r="M153" s="75"/>
      <c r="N153" s="12"/>
      <c r="O153" s="11" t="s">
        <v>1</v>
      </c>
      <c r="P153" s="29"/>
      <c r="Q153" s="75"/>
      <c r="R153" s="12"/>
      <c r="S153" s="84" t="s">
        <v>1</v>
      </c>
      <c r="T153" s="85"/>
      <c r="U153" s="86"/>
      <c r="V153" s="87"/>
      <c r="W153" s="31"/>
      <c r="X153" s="61">
        <v>9000</v>
      </c>
      <c r="Y153" s="40">
        <f>COUNTA(E152:E154,I152:I154,M152:M154,Q152:Q154,U152:U154)-Y154</f>
        <v>0</v>
      </c>
      <c r="Z153" s="36">
        <f>X153*Y153+X154*Y154</f>
        <v>0</v>
      </c>
    </row>
    <row r="154" spans="1:26" ht="21" customHeight="1">
      <c r="A154" s="129"/>
      <c r="B154" s="128"/>
      <c r="C154" s="11" t="s">
        <v>6</v>
      </c>
      <c r="D154" s="69" t="s">
        <v>84</v>
      </c>
      <c r="E154" s="6"/>
      <c r="F154" s="73"/>
      <c r="G154" s="11" t="s">
        <v>6</v>
      </c>
      <c r="H154" s="69" t="s">
        <v>84</v>
      </c>
      <c r="I154" s="6"/>
      <c r="J154" s="12"/>
      <c r="K154" s="11" t="s">
        <v>6</v>
      </c>
      <c r="L154" s="69" t="s">
        <v>84</v>
      </c>
      <c r="M154" s="6"/>
      <c r="N154" s="12"/>
      <c r="O154" s="11" t="s">
        <v>6</v>
      </c>
      <c r="P154" s="69" t="s">
        <v>84</v>
      </c>
      <c r="Q154" s="6"/>
      <c r="R154" s="12"/>
      <c r="S154" s="84" t="s">
        <v>6</v>
      </c>
      <c r="T154" s="88" t="s">
        <v>84</v>
      </c>
      <c r="U154" s="78"/>
      <c r="V154" s="87"/>
      <c r="W154" s="59" t="s">
        <v>80</v>
      </c>
      <c r="X154" s="45">
        <f>X153-2000</f>
        <v>7000</v>
      </c>
      <c r="Y154" s="41">
        <f>COUNTIF(D152:D154,"レ")+COUNTIF(H152:H154,"レ")+COUNTIF(L152:L154,"レ")+COUNTIF(P152:P154,"レ")+COUNTIF(T152:T154,"レ")</f>
        <v>0</v>
      </c>
      <c r="Z154" s="42"/>
    </row>
    <row r="155" spans="1:26" ht="21" customHeight="1">
      <c r="A155" s="129" t="s">
        <v>79</v>
      </c>
      <c r="B155" s="126" t="s">
        <v>29</v>
      </c>
      <c r="C155" s="9" t="s">
        <v>0</v>
      </c>
      <c r="D155" s="68" t="s">
        <v>84</v>
      </c>
      <c r="E155" s="74"/>
      <c r="F155" s="10"/>
      <c r="G155" s="9" t="s">
        <v>0</v>
      </c>
      <c r="H155" s="68" t="s">
        <v>84</v>
      </c>
      <c r="I155" s="74"/>
      <c r="J155" s="10"/>
      <c r="K155" s="9" t="s">
        <v>0</v>
      </c>
      <c r="L155" s="68" t="s">
        <v>84</v>
      </c>
      <c r="M155" s="74"/>
      <c r="N155" s="10"/>
      <c r="O155" s="9" t="s">
        <v>0</v>
      </c>
      <c r="P155" s="68" t="s">
        <v>84</v>
      </c>
      <c r="Q155" s="74"/>
      <c r="R155" s="10"/>
      <c r="S155" s="80" t="s">
        <v>0</v>
      </c>
      <c r="T155" s="81" t="s">
        <v>84</v>
      </c>
      <c r="U155" s="82"/>
      <c r="V155" s="83"/>
      <c r="W155" s="107" t="s">
        <v>11</v>
      </c>
      <c r="X155" s="108"/>
      <c r="Y155" s="19" t="s">
        <v>5</v>
      </c>
      <c r="Z155" s="35"/>
    </row>
    <row r="156" spans="1:26" ht="21" customHeight="1">
      <c r="A156" s="129"/>
      <c r="B156" s="127"/>
      <c r="C156" s="11" t="s">
        <v>1</v>
      </c>
      <c r="D156" s="29"/>
      <c r="E156" s="75"/>
      <c r="F156" s="73"/>
      <c r="G156" s="11" t="s">
        <v>1</v>
      </c>
      <c r="H156" s="29"/>
      <c r="I156" s="75"/>
      <c r="J156" s="12"/>
      <c r="K156" s="11" t="s">
        <v>1</v>
      </c>
      <c r="L156" s="29"/>
      <c r="M156" s="75"/>
      <c r="N156" s="12"/>
      <c r="O156" s="11" t="s">
        <v>1</v>
      </c>
      <c r="P156" s="29"/>
      <c r="Q156" s="75"/>
      <c r="R156" s="12"/>
      <c r="S156" s="84" t="s">
        <v>1</v>
      </c>
      <c r="T156" s="85"/>
      <c r="U156" s="86"/>
      <c r="V156" s="87"/>
      <c r="W156" s="31"/>
      <c r="X156" s="61">
        <v>8000</v>
      </c>
      <c r="Y156" s="40">
        <f>COUNTA(E155:E157,I155:I157,M155:M157,Q155:Q157,U155:U157)-Y157</f>
        <v>0</v>
      </c>
      <c r="Z156" s="36">
        <f>X156*Y156+X157*Y157</f>
        <v>0</v>
      </c>
    </row>
    <row r="157" spans="1:26" ht="21" customHeight="1">
      <c r="A157" s="129"/>
      <c r="B157" s="128"/>
      <c r="C157" s="11" t="s">
        <v>6</v>
      </c>
      <c r="D157" s="69" t="s">
        <v>84</v>
      </c>
      <c r="E157" s="6"/>
      <c r="F157" s="73"/>
      <c r="G157" s="11" t="s">
        <v>6</v>
      </c>
      <c r="H157" s="69" t="s">
        <v>84</v>
      </c>
      <c r="I157" s="6"/>
      <c r="J157" s="12"/>
      <c r="K157" s="11" t="s">
        <v>6</v>
      </c>
      <c r="L157" s="69" t="s">
        <v>84</v>
      </c>
      <c r="M157" s="6"/>
      <c r="N157" s="12"/>
      <c r="O157" s="11" t="s">
        <v>6</v>
      </c>
      <c r="P157" s="69" t="s">
        <v>84</v>
      </c>
      <c r="Q157" s="6"/>
      <c r="R157" s="12"/>
      <c r="S157" s="84" t="s">
        <v>6</v>
      </c>
      <c r="T157" s="88" t="s">
        <v>84</v>
      </c>
      <c r="U157" s="78"/>
      <c r="V157" s="87"/>
      <c r="W157" s="59" t="s">
        <v>80</v>
      </c>
      <c r="X157" s="45">
        <f>X156-2000</f>
        <v>6000</v>
      </c>
      <c r="Y157" s="41">
        <f>COUNTIF(D155:D157,"レ")+COUNTIF(H155:H157,"レ")+COUNTIF(L155:L157,"レ")+COUNTIF(P155:P157,"レ")+COUNTIF(T155:T157,"レ")</f>
        <v>0</v>
      </c>
      <c r="Z157" s="42"/>
    </row>
    <row r="158" spans="1:26" ht="21" customHeight="1">
      <c r="A158" s="157" t="s">
        <v>79</v>
      </c>
      <c r="B158" s="126" t="s">
        <v>30</v>
      </c>
      <c r="C158" s="13" t="s">
        <v>53</v>
      </c>
      <c r="D158" s="68" t="s">
        <v>84</v>
      </c>
      <c r="E158" s="74"/>
      <c r="F158" s="10"/>
      <c r="G158" s="13" t="s">
        <v>53</v>
      </c>
      <c r="H158" s="68" t="s">
        <v>84</v>
      </c>
      <c r="I158" s="74"/>
      <c r="J158" s="10"/>
      <c r="K158" s="13" t="s">
        <v>53</v>
      </c>
      <c r="L158" s="68" t="s">
        <v>84</v>
      </c>
      <c r="M158" s="74"/>
      <c r="N158" s="10"/>
      <c r="O158" s="13" t="s">
        <v>53</v>
      </c>
      <c r="P158" s="68" t="s">
        <v>84</v>
      </c>
      <c r="Q158" s="74"/>
      <c r="R158" s="10"/>
      <c r="S158" s="89" t="s">
        <v>53</v>
      </c>
      <c r="T158" s="81" t="s">
        <v>84</v>
      </c>
      <c r="U158" s="82"/>
      <c r="V158" s="83"/>
      <c r="W158" s="107" t="s">
        <v>11</v>
      </c>
      <c r="X158" s="108"/>
      <c r="Y158" s="19" t="s">
        <v>5</v>
      </c>
      <c r="Z158" s="35"/>
    </row>
    <row r="159" spans="1:26" ht="15" customHeight="1">
      <c r="A159" s="158"/>
      <c r="B159" s="127"/>
      <c r="C159" s="14" t="s">
        <v>52</v>
      </c>
      <c r="D159" s="98"/>
      <c r="E159" s="99"/>
      <c r="F159" s="100"/>
      <c r="G159" s="14" t="s">
        <v>52</v>
      </c>
      <c r="H159" s="98"/>
      <c r="I159" s="99"/>
      <c r="J159" s="100"/>
      <c r="K159" s="14" t="s">
        <v>52</v>
      </c>
      <c r="L159" s="98"/>
      <c r="M159" s="99"/>
      <c r="N159" s="100"/>
      <c r="O159" s="14" t="s">
        <v>52</v>
      </c>
      <c r="P159" s="98"/>
      <c r="Q159" s="99"/>
      <c r="R159" s="100"/>
      <c r="S159" s="90" t="s">
        <v>52</v>
      </c>
      <c r="T159" s="101"/>
      <c r="U159" s="102"/>
      <c r="V159" s="103"/>
      <c r="W159" s="31"/>
      <c r="X159" s="61">
        <v>8000</v>
      </c>
      <c r="Y159" s="40">
        <f>COUNTA(E158,E160,E162,I158,I160,I162,M158,M160,M162,Q158,Q160,Q162,U158,U160,U162)-Y160</f>
        <v>0</v>
      </c>
      <c r="Z159" s="36">
        <f>X159*Y159+X160*Y160</f>
        <v>0</v>
      </c>
    </row>
    <row r="160" spans="1:26" ht="21" customHeight="1">
      <c r="A160" s="158"/>
      <c r="B160" s="127"/>
      <c r="C160" s="14" t="s">
        <v>54</v>
      </c>
      <c r="D160" s="29" t="s">
        <v>84</v>
      </c>
      <c r="E160" s="15"/>
      <c r="F160" s="12"/>
      <c r="G160" s="14" t="s">
        <v>54</v>
      </c>
      <c r="H160" s="29" t="s">
        <v>84</v>
      </c>
      <c r="I160" s="15"/>
      <c r="J160" s="12"/>
      <c r="K160" s="14" t="s">
        <v>54</v>
      </c>
      <c r="L160" s="29" t="s">
        <v>84</v>
      </c>
      <c r="M160" s="15"/>
      <c r="N160" s="12"/>
      <c r="O160" s="14" t="s">
        <v>54</v>
      </c>
      <c r="P160" s="29" t="s">
        <v>84</v>
      </c>
      <c r="Q160" s="15"/>
      <c r="R160" s="12"/>
      <c r="S160" s="90" t="s">
        <v>54</v>
      </c>
      <c r="T160" s="85" t="s">
        <v>84</v>
      </c>
      <c r="U160" s="91"/>
      <c r="V160" s="87"/>
      <c r="W160" s="60" t="s">
        <v>80</v>
      </c>
      <c r="X160" s="56">
        <f>X159-2000</f>
        <v>6000</v>
      </c>
      <c r="Y160" s="70">
        <f>COUNTIF(D158:D160,"レ")+COUNTIF(H158:H160,"レ")+COUNTIF(L158:L160,"レ")+COUNTIF(P158:P160,"レ")+COUNTIF(T158:T160,"レ")</f>
        <v>0</v>
      </c>
      <c r="Z160" s="57"/>
    </row>
    <row r="161" spans="1:26" ht="15" customHeight="1">
      <c r="A161" s="158"/>
      <c r="B161" s="127"/>
      <c r="C161" s="14" t="s">
        <v>52</v>
      </c>
      <c r="D161" s="98"/>
      <c r="E161" s="99"/>
      <c r="F161" s="100"/>
      <c r="G161" s="14" t="s">
        <v>52</v>
      </c>
      <c r="H161" s="98"/>
      <c r="I161" s="99"/>
      <c r="J161" s="100"/>
      <c r="K161" s="14" t="s">
        <v>52</v>
      </c>
      <c r="L161" s="98"/>
      <c r="M161" s="99"/>
      <c r="N161" s="100"/>
      <c r="O161" s="14" t="s">
        <v>52</v>
      </c>
      <c r="P161" s="98"/>
      <c r="Q161" s="99"/>
      <c r="R161" s="100"/>
      <c r="S161" s="90" t="s">
        <v>52</v>
      </c>
      <c r="T161" s="101"/>
      <c r="U161" s="102"/>
      <c r="V161" s="103"/>
      <c r="W161" s="63"/>
      <c r="X161" s="64"/>
      <c r="Y161" s="16"/>
      <c r="Z161" s="57"/>
    </row>
    <row r="162" spans="1:26" ht="21" customHeight="1">
      <c r="A162" s="158"/>
      <c r="B162" s="127"/>
      <c r="C162" s="14" t="s">
        <v>55</v>
      </c>
      <c r="D162" s="29" t="s">
        <v>84</v>
      </c>
      <c r="E162" s="15"/>
      <c r="F162" s="12"/>
      <c r="G162" s="14" t="s">
        <v>55</v>
      </c>
      <c r="H162" s="29" t="s">
        <v>84</v>
      </c>
      <c r="I162" s="15"/>
      <c r="J162" s="12"/>
      <c r="K162" s="14" t="s">
        <v>55</v>
      </c>
      <c r="L162" s="29" t="s">
        <v>84</v>
      </c>
      <c r="M162" s="15"/>
      <c r="N162" s="12"/>
      <c r="O162" s="14" t="s">
        <v>55</v>
      </c>
      <c r="P162" s="29" t="s">
        <v>84</v>
      </c>
      <c r="Q162" s="15"/>
      <c r="R162" s="12"/>
      <c r="S162" s="90" t="s">
        <v>55</v>
      </c>
      <c r="T162" s="85" t="s">
        <v>84</v>
      </c>
      <c r="U162" s="91"/>
      <c r="V162" s="87"/>
      <c r="W162" s="63"/>
      <c r="X162" s="64"/>
      <c r="Y162" s="16"/>
      <c r="Z162" s="57"/>
    </row>
    <row r="163" spans="1:26" ht="15" customHeight="1" thickBot="1">
      <c r="A163" s="159"/>
      <c r="B163" s="128"/>
      <c r="C163" s="17" t="s">
        <v>52</v>
      </c>
      <c r="D163" s="95"/>
      <c r="E163" s="96"/>
      <c r="F163" s="97"/>
      <c r="G163" s="17" t="s">
        <v>52</v>
      </c>
      <c r="H163" s="95"/>
      <c r="I163" s="96"/>
      <c r="J163" s="97"/>
      <c r="K163" s="17" t="s">
        <v>52</v>
      </c>
      <c r="L163" s="95"/>
      <c r="M163" s="96"/>
      <c r="N163" s="97"/>
      <c r="O163" s="17" t="s">
        <v>52</v>
      </c>
      <c r="P163" s="95"/>
      <c r="Q163" s="96"/>
      <c r="R163" s="97"/>
      <c r="S163" s="92" t="s">
        <v>52</v>
      </c>
      <c r="T163" s="104"/>
      <c r="U163" s="105"/>
      <c r="V163" s="106"/>
      <c r="W163" s="32"/>
      <c r="X163" s="62"/>
      <c r="Y163" s="18"/>
      <c r="Z163" s="65"/>
    </row>
    <row r="164" spans="2:26" ht="14.25" thickBot="1">
      <c r="B164" s="25"/>
      <c r="Z164" s="120">
        <f>Z139+Z141+Z144+Z147+Z153+Z156+Z159</f>
        <v>0</v>
      </c>
    </row>
    <row r="165" spans="2:26" ht="13.5">
      <c r="B165" s="25"/>
      <c r="N165" s="156" t="s">
        <v>56</v>
      </c>
      <c r="O165" s="161"/>
      <c r="P165" s="162"/>
      <c r="Q165" s="162"/>
      <c r="R165" s="162"/>
      <c r="S165" s="162"/>
      <c r="T165" s="162"/>
      <c r="U165" s="162"/>
      <c r="V165" s="163"/>
      <c r="Z165" s="121"/>
    </row>
    <row r="166" spans="2:26" ht="14.25" thickBot="1">
      <c r="B166" s="25" t="s">
        <v>61</v>
      </c>
      <c r="N166" s="142"/>
      <c r="O166" s="144"/>
      <c r="P166" s="145"/>
      <c r="Q166" s="145"/>
      <c r="R166" s="145"/>
      <c r="S166" s="145"/>
      <c r="T166" s="145"/>
      <c r="U166" s="145"/>
      <c r="V166" s="146"/>
      <c r="Z166" s="122"/>
    </row>
    <row r="167" spans="2:26" ht="14.25" thickBot="1">
      <c r="B167" s="25" t="s">
        <v>42</v>
      </c>
      <c r="N167" s="133"/>
      <c r="O167" s="137"/>
      <c r="P167" s="138"/>
      <c r="Q167" s="138"/>
      <c r="R167" s="138"/>
      <c r="S167" s="138"/>
      <c r="T167" s="138"/>
      <c r="U167" s="138"/>
      <c r="V167" s="139"/>
      <c r="Z167" s="26" t="s">
        <v>13</v>
      </c>
    </row>
    <row r="168" spans="2:22" ht="13.5">
      <c r="B168" s="25" t="s">
        <v>12</v>
      </c>
      <c r="N168" s="132" t="s">
        <v>57</v>
      </c>
      <c r="O168" s="134"/>
      <c r="P168" s="135"/>
      <c r="Q168" s="135"/>
      <c r="R168" s="135"/>
      <c r="S168" s="135"/>
      <c r="T168" s="135"/>
      <c r="U168" s="135"/>
      <c r="V168" s="136"/>
    </row>
    <row r="169" spans="2:22" ht="13.5">
      <c r="B169" s="25" t="s">
        <v>62</v>
      </c>
      <c r="N169" s="133"/>
      <c r="O169" s="137"/>
      <c r="P169" s="138"/>
      <c r="Q169" s="138"/>
      <c r="R169" s="138"/>
      <c r="S169" s="138"/>
      <c r="T169" s="138"/>
      <c r="U169" s="138"/>
      <c r="V169" s="139"/>
    </row>
    <row r="170" spans="2:22" ht="13.5">
      <c r="B170" s="25" t="s">
        <v>63</v>
      </c>
      <c r="N170" s="132" t="s">
        <v>58</v>
      </c>
      <c r="O170" s="134"/>
      <c r="P170" s="135"/>
      <c r="Q170" s="135"/>
      <c r="R170" s="135"/>
      <c r="S170" s="135"/>
      <c r="T170" s="135"/>
      <c r="U170" s="135"/>
      <c r="V170" s="136"/>
    </row>
    <row r="171" spans="2:22" ht="14.25" thickBot="1">
      <c r="B171" s="25" t="s">
        <v>85</v>
      </c>
      <c r="N171" s="133"/>
      <c r="O171" s="137"/>
      <c r="P171" s="138"/>
      <c r="Q171" s="138"/>
      <c r="R171" s="138"/>
      <c r="S171" s="138"/>
      <c r="T171" s="138"/>
      <c r="U171" s="138"/>
      <c r="V171" s="139"/>
    </row>
    <row r="172" spans="2:22" ht="13.5">
      <c r="B172" s="25" t="s">
        <v>86</v>
      </c>
      <c r="J172" s="140" t="s">
        <v>9</v>
      </c>
      <c r="K172" s="141"/>
      <c r="N172" s="132" t="s">
        <v>59</v>
      </c>
      <c r="O172" s="134"/>
      <c r="P172" s="135"/>
      <c r="Q172" s="135"/>
      <c r="R172" s="135"/>
      <c r="S172" s="135"/>
      <c r="T172" s="135"/>
      <c r="U172" s="135"/>
      <c r="V172" s="136"/>
    </row>
    <row r="173" spans="2:22" ht="13.5">
      <c r="B173" s="25"/>
      <c r="J173" s="150"/>
      <c r="K173" s="151"/>
      <c r="N173" s="142"/>
      <c r="O173" s="144"/>
      <c r="P173" s="145"/>
      <c r="Q173" s="145"/>
      <c r="R173" s="145"/>
      <c r="S173" s="145"/>
      <c r="T173" s="145"/>
      <c r="U173" s="145"/>
      <c r="V173" s="146"/>
    </row>
    <row r="174" spans="2:22" ht="14.25" thickBot="1">
      <c r="B174" s="25"/>
      <c r="J174" s="152"/>
      <c r="K174" s="153"/>
      <c r="N174" s="143"/>
      <c r="O174" s="147"/>
      <c r="P174" s="148"/>
      <c r="Q174" s="148"/>
      <c r="R174" s="148"/>
      <c r="S174" s="148"/>
      <c r="T174" s="148"/>
      <c r="U174" s="148"/>
      <c r="V174" s="149"/>
    </row>
  </sheetData>
  <mergeCells count="333">
    <mergeCell ref="J132:K132"/>
    <mergeCell ref="N132:N134"/>
    <mergeCell ref="O132:V134"/>
    <mergeCell ref="J133:K134"/>
    <mergeCell ref="H123:J123"/>
    <mergeCell ref="L123:N123"/>
    <mergeCell ref="P123:R123"/>
    <mergeCell ref="T123:V123"/>
    <mergeCell ref="J74:K74"/>
    <mergeCell ref="J75:K76"/>
    <mergeCell ref="O67:V69"/>
    <mergeCell ref="O70:V71"/>
    <mergeCell ref="O72:V73"/>
    <mergeCell ref="O74:V76"/>
    <mergeCell ref="N74:N76"/>
    <mergeCell ref="Q79:R79"/>
    <mergeCell ref="Q80:R80"/>
    <mergeCell ref="U79:V79"/>
    <mergeCell ref="U80:V80"/>
    <mergeCell ref="A88:A93"/>
    <mergeCell ref="E79:F79"/>
    <mergeCell ref="E80:F80"/>
    <mergeCell ref="B88:B93"/>
    <mergeCell ref="B82:B84"/>
    <mergeCell ref="B85:B87"/>
    <mergeCell ref="D89:F89"/>
    <mergeCell ref="B118:B123"/>
    <mergeCell ref="B109:B111"/>
    <mergeCell ref="D123:F123"/>
    <mergeCell ref="A100:A105"/>
    <mergeCell ref="B100:B105"/>
    <mergeCell ref="A115:A117"/>
    <mergeCell ref="A146:A151"/>
    <mergeCell ref="B158:B163"/>
    <mergeCell ref="A158:A163"/>
    <mergeCell ref="D147:F147"/>
    <mergeCell ref="D149:F149"/>
    <mergeCell ref="D151:F151"/>
    <mergeCell ref="D159:F159"/>
    <mergeCell ref="B146:B151"/>
    <mergeCell ref="A155:A157"/>
    <mergeCell ref="B155:B157"/>
    <mergeCell ref="E138:F138"/>
    <mergeCell ref="I79:J79"/>
    <mergeCell ref="I80:J80"/>
    <mergeCell ref="D121:F121"/>
    <mergeCell ref="H121:J121"/>
    <mergeCell ref="D119:F119"/>
    <mergeCell ref="H119:J119"/>
    <mergeCell ref="D103:F103"/>
    <mergeCell ref="H101:J101"/>
    <mergeCell ref="H103:J103"/>
    <mergeCell ref="N130:N131"/>
    <mergeCell ref="M137:N137"/>
    <mergeCell ref="Q137:R137"/>
    <mergeCell ref="T121:V121"/>
    <mergeCell ref="N125:N127"/>
    <mergeCell ref="O125:V127"/>
    <mergeCell ref="N128:N129"/>
    <mergeCell ref="O128:V129"/>
    <mergeCell ref="P103:R103"/>
    <mergeCell ref="D105:F105"/>
    <mergeCell ref="P105:R105"/>
    <mergeCell ref="D91:F91"/>
    <mergeCell ref="D93:F93"/>
    <mergeCell ref="P93:R93"/>
    <mergeCell ref="D101:F101"/>
    <mergeCell ref="P101:R101"/>
    <mergeCell ref="P91:R91"/>
    <mergeCell ref="L93:N93"/>
    <mergeCell ref="U137:V137"/>
    <mergeCell ref="M138:N138"/>
    <mergeCell ref="Q138:R138"/>
    <mergeCell ref="L119:N119"/>
    <mergeCell ref="L121:N121"/>
    <mergeCell ref="U138:V138"/>
    <mergeCell ref="P119:R119"/>
    <mergeCell ref="O130:V131"/>
    <mergeCell ref="S137:T137"/>
    <mergeCell ref="P121:R121"/>
    <mergeCell ref="U3:V3"/>
    <mergeCell ref="U4:V4"/>
    <mergeCell ref="T91:V91"/>
    <mergeCell ref="T93:V93"/>
    <mergeCell ref="T17:V17"/>
    <mergeCell ref="T27:V27"/>
    <mergeCell ref="T29:V29"/>
    <mergeCell ref="T42:V42"/>
    <mergeCell ref="T44:V44"/>
    <mergeCell ref="T89:V89"/>
    <mergeCell ref="T101:V101"/>
    <mergeCell ref="T103:V103"/>
    <mergeCell ref="T105:V105"/>
    <mergeCell ref="T119:V119"/>
    <mergeCell ref="L101:N101"/>
    <mergeCell ref="L103:N103"/>
    <mergeCell ref="M3:N3"/>
    <mergeCell ref="Q3:R3"/>
    <mergeCell ref="M4:N4"/>
    <mergeCell ref="Q4:R4"/>
    <mergeCell ref="P17:R17"/>
    <mergeCell ref="P27:R27"/>
    <mergeCell ref="P29:R29"/>
    <mergeCell ref="P89:R89"/>
    <mergeCell ref="H105:J105"/>
    <mergeCell ref="N67:N69"/>
    <mergeCell ref="N70:N71"/>
    <mergeCell ref="N72:N73"/>
    <mergeCell ref="L91:N91"/>
    <mergeCell ref="L105:N105"/>
    <mergeCell ref="M79:N79"/>
    <mergeCell ref="M80:N80"/>
    <mergeCell ref="H89:J89"/>
    <mergeCell ref="L89:N89"/>
    <mergeCell ref="I3:J3"/>
    <mergeCell ref="I4:J4"/>
    <mergeCell ref="E3:F3"/>
    <mergeCell ref="E4:F4"/>
    <mergeCell ref="A39:A44"/>
    <mergeCell ref="B39:B44"/>
    <mergeCell ref="A48:A53"/>
    <mergeCell ref="B48:B53"/>
    <mergeCell ref="A45:A47"/>
    <mergeCell ref="A152:A154"/>
    <mergeCell ref="B152:B154"/>
    <mergeCell ref="H17:J17"/>
    <mergeCell ref="L17:N17"/>
    <mergeCell ref="A33:A35"/>
    <mergeCell ref="B33:B35"/>
    <mergeCell ref="A24:A29"/>
    <mergeCell ref="B24:B29"/>
    <mergeCell ref="A30:A32"/>
    <mergeCell ref="B30:B32"/>
    <mergeCell ref="H15:J15"/>
    <mergeCell ref="L15:N15"/>
    <mergeCell ref="P15:R15"/>
    <mergeCell ref="T13:V13"/>
    <mergeCell ref="T15:V15"/>
    <mergeCell ref="H27:J27"/>
    <mergeCell ref="L27:N27"/>
    <mergeCell ref="D29:F29"/>
    <mergeCell ref="H29:J29"/>
    <mergeCell ref="L29:N29"/>
    <mergeCell ref="D27:F27"/>
    <mergeCell ref="D44:F44"/>
    <mergeCell ref="H44:J44"/>
    <mergeCell ref="L44:N44"/>
    <mergeCell ref="P44:R44"/>
    <mergeCell ref="Z164:Z166"/>
    <mergeCell ref="D40:F40"/>
    <mergeCell ref="H40:J40"/>
    <mergeCell ref="L40:N40"/>
    <mergeCell ref="P40:R40"/>
    <mergeCell ref="T40:V40"/>
    <mergeCell ref="D42:F42"/>
    <mergeCell ref="H42:J42"/>
    <mergeCell ref="L42:N42"/>
    <mergeCell ref="P42:R42"/>
    <mergeCell ref="O165:V167"/>
    <mergeCell ref="O168:V169"/>
    <mergeCell ref="T161:V161"/>
    <mergeCell ref="T163:V163"/>
    <mergeCell ref="H91:J91"/>
    <mergeCell ref="A112:A114"/>
    <mergeCell ref="I137:J137"/>
    <mergeCell ref="H93:J93"/>
    <mergeCell ref="B112:B114"/>
    <mergeCell ref="B115:B117"/>
    <mergeCell ref="A97:A99"/>
    <mergeCell ref="A94:A96"/>
    <mergeCell ref="A106:A108"/>
    <mergeCell ref="B106:B108"/>
    <mergeCell ref="N168:N169"/>
    <mergeCell ref="A140:A142"/>
    <mergeCell ref="B97:B99"/>
    <mergeCell ref="B140:B142"/>
    <mergeCell ref="B143:B145"/>
    <mergeCell ref="I138:J138"/>
    <mergeCell ref="N165:N167"/>
    <mergeCell ref="A143:A145"/>
    <mergeCell ref="A109:A111"/>
    <mergeCell ref="A118:A123"/>
    <mergeCell ref="B54:B56"/>
    <mergeCell ref="B94:B96"/>
    <mergeCell ref="B45:B47"/>
    <mergeCell ref="A54:A56"/>
    <mergeCell ref="A85:A87"/>
    <mergeCell ref="A82:A84"/>
    <mergeCell ref="B57:B59"/>
    <mergeCell ref="A57:A59"/>
    <mergeCell ref="A60:A65"/>
    <mergeCell ref="B60:B65"/>
    <mergeCell ref="N170:N171"/>
    <mergeCell ref="O170:V171"/>
    <mergeCell ref="J172:K172"/>
    <mergeCell ref="N172:N174"/>
    <mergeCell ref="O172:V174"/>
    <mergeCell ref="J173:K174"/>
    <mergeCell ref="D65:F65"/>
    <mergeCell ref="P51:R51"/>
    <mergeCell ref="T51:V51"/>
    <mergeCell ref="D53:F53"/>
    <mergeCell ref="H53:J53"/>
    <mergeCell ref="L53:N53"/>
    <mergeCell ref="P53:R53"/>
    <mergeCell ref="T53:V53"/>
    <mergeCell ref="H65:J65"/>
    <mergeCell ref="T65:V65"/>
    <mergeCell ref="L49:N49"/>
    <mergeCell ref="P49:R49"/>
    <mergeCell ref="T49:V49"/>
    <mergeCell ref="D51:F51"/>
    <mergeCell ref="H51:J51"/>
    <mergeCell ref="L51:N51"/>
    <mergeCell ref="H49:J49"/>
    <mergeCell ref="A36:A38"/>
    <mergeCell ref="B36:B38"/>
    <mergeCell ref="X1:Y1"/>
    <mergeCell ref="W6:X6"/>
    <mergeCell ref="W4:X4"/>
    <mergeCell ref="W3:Z3"/>
    <mergeCell ref="A6:A8"/>
    <mergeCell ref="A9:A11"/>
    <mergeCell ref="B6:B8"/>
    <mergeCell ref="B9:B11"/>
    <mergeCell ref="A21:A23"/>
    <mergeCell ref="B21:B23"/>
    <mergeCell ref="B12:B17"/>
    <mergeCell ref="A12:A17"/>
    <mergeCell ref="A18:A20"/>
    <mergeCell ref="B18:B20"/>
    <mergeCell ref="W9:X9"/>
    <mergeCell ref="D25:F25"/>
    <mergeCell ref="H25:J25"/>
    <mergeCell ref="L25:N25"/>
    <mergeCell ref="P25:R25"/>
    <mergeCell ref="T25:V25"/>
    <mergeCell ref="D13:F13"/>
    <mergeCell ref="H13:J13"/>
    <mergeCell ref="L13:N13"/>
    <mergeCell ref="P13:R13"/>
    <mergeCell ref="Z124:Z126"/>
    <mergeCell ref="X135:Y135"/>
    <mergeCell ref="L61:N61"/>
    <mergeCell ref="L63:N63"/>
    <mergeCell ref="L65:N65"/>
    <mergeCell ref="P61:R61"/>
    <mergeCell ref="P63:R63"/>
    <mergeCell ref="P65:R65"/>
    <mergeCell ref="T61:V61"/>
    <mergeCell ref="T63:V63"/>
    <mergeCell ref="W18:X18"/>
    <mergeCell ref="W12:X12"/>
    <mergeCell ref="D61:F61"/>
    <mergeCell ref="D63:F63"/>
    <mergeCell ref="H61:J61"/>
    <mergeCell ref="H63:J63"/>
    <mergeCell ref="W21:X21"/>
    <mergeCell ref="D15:F15"/>
    <mergeCell ref="D17:F17"/>
    <mergeCell ref="D49:F49"/>
    <mergeCell ref="W33:X33"/>
    <mergeCell ref="W30:X30"/>
    <mergeCell ref="W24:X24"/>
    <mergeCell ref="W48:X48"/>
    <mergeCell ref="W45:X45"/>
    <mergeCell ref="W39:X39"/>
    <mergeCell ref="W36:X36"/>
    <mergeCell ref="W79:Z79"/>
    <mergeCell ref="W60:X60"/>
    <mergeCell ref="W57:X57"/>
    <mergeCell ref="W54:X54"/>
    <mergeCell ref="X77:Y77"/>
    <mergeCell ref="Z66:Z68"/>
    <mergeCell ref="W88:X88"/>
    <mergeCell ref="W85:X85"/>
    <mergeCell ref="W82:X82"/>
    <mergeCell ref="W80:X80"/>
    <mergeCell ref="W106:X106"/>
    <mergeCell ref="W100:X100"/>
    <mergeCell ref="W97:X97"/>
    <mergeCell ref="W94:X94"/>
    <mergeCell ref="W118:X118"/>
    <mergeCell ref="W115:X115"/>
    <mergeCell ref="W112:X112"/>
    <mergeCell ref="W109:X109"/>
    <mergeCell ref="W143:X143"/>
    <mergeCell ref="W140:X140"/>
    <mergeCell ref="W138:X138"/>
    <mergeCell ref="W137:Z137"/>
    <mergeCell ref="W158:X158"/>
    <mergeCell ref="W155:X155"/>
    <mergeCell ref="W152:X152"/>
    <mergeCell ref="W146:X146"/>
    <mergeCell ref="H147:J147"/>
    <mergeCell ref="L147:N147"/>
    <mergeCell ref="P147:R147"/>
    <mergeCell ref="T147:V147"/>
    <mergeCell ref="H149:J149"/>
    <mergeCell ref="L149:N149"/>
    <mergeCell ref="P149:R149"/>
    <mergeCell ref="T149:V149"/>
    <mergeCell ref="H151:J151"/>
    <mergeCell ref="L151:N151"/>
    <mergeCell ref="P151:R151"/>
    <mergeCell ref="T151:V151"/>
    <mergeCell ref="H159:J159"/>
    <mergeCell ref="L159:N159"/>
    <mergeCell ref="P159:R159"/>
    <mergeCell ref="T159:V159"/>
    <mergeCell ref="D161:F161"/>
    <mergeCell ref="H161:J161"/>
    <mergeCell ref="L161:N161"/>
    <mergeCell ref="P161:R161"/>
    <mergeCell ref="D163:F163"/>
    <mergeCell ref="H163:J163"/>
    <mergeCell ref="L163:N163"/>
    <mergeCell ref="P163:R163"/>
    <mergeCell ref="S3:T3"/>
    <mergeCell ref="C79:D79"/>
    <mergeCell ref="G79:H79"/>
    <mergeCell ref="K79:L79"/>
    <mergeCell ref="O79:P79"/>
    <mergeCell ref="S79:T79"/>
    <mergeCell ref="C3:D3"/>
    <mergeCell ref="G3:H3"/>
    <mergeCell ref="K3:L3"/>
    <mergeCell ref="O3:P3"/>
    <mergeCell ref="C137:D137"/>
    <mergeCell ref="G137:H137"/>
    <mergeCell ref="K137:L137"/>
    <mergeCell ref="O137:P137"/>
    <mergeCell ref="E137:F137"/>
  </mergeCells>
  <conditionalFormatting sqref="D5:F65">
    <cfRule type="expression" priority="1" dxfId="0" stopIfTrue="1">
      <formula>EXACT($D$4,"予備")</formula>
    </cfRule>
  </conditionalFormatting>
  <conditionalFormatting sqref="H5:J65">
    <cfRule type="expression" priority="2" dxfId="0" stopIfTrue="1">
      <formula>EXACT($H$4,"予備")</formula>
    </cfRule>
  </conditionalFormatting>
  <conditionalFormatting sqref="L5:N65">
    <cfRule type="expression" priority="3" dxfId="0" stopIfTrue="1">
      <formula>EXACT($L$4,"予備")</formula>
    </cfRule>
  </conditionalFormatting>
  <conditionalFormatting sqref="T5:V65">
    <cfRule type="expression" priority="4" dxfId="0" stopIfTrue="1">
      <formula>EXACT($T$4,"予備")</formula>
    </cfRule>
  </conditionalFormatting>
  <conditionalFormatting sqref="P5:R65">
    <cfRule type="expression" priority="5" dxfId="0" stopIfTrue="1">
      <formula>EXACT($P$4,"予備")</formula>
    </cfRule>
  </conditionalFormatting>
  <conditionalFormatting sqref="D81:F123">
    <cfRule type="expression" priority="6" dxfId="0" stopIfTrue="1">
      <formula>EXACT($D$80,"予備")</formula>
    </cfRule>
  </conditionalFormatting>
  <conditionalFormatting sqref="H81:J123">
    <cfRule type="expression" priority="7" dxfId="0" stopIfTrue="1">
      <formula>EXACT($H$80,"予備")</formula>
    </cfRule>
  </conditionalFormatting>
  <conditionalFormatting sqref="L81:N123">
    <cfRule type="expression" priority="8" dxfId="0" stopIfTrue="1">
      <formula>EXACT($L$80,"予備")</formula>
    </cfRule>
  </conditionalFormatting>
  <conditionalFormatting sqref="P81:R123">
    <cfRule type="expression" priority="9" dxfId="0" stopIfTrue="1">
      <formula>EXACT($P$80,"予備")</formula>
    </cfRule>
  </conditionalFormatting>
  <conditionalFormatting sqref="T81:V123">
    <cfRule type="expression" priority="10" dxfId="0" stopIfTrue="1">
      <formula>EXACT($T$80,"予備")</formula>
    </cfRule>
  </conditionalFormatting>
  <conditionalFormatting sqref="D139:F163">
    <cfRule type="expression" priority="11" dxfId="0" stopIfTrue="1">
      <formula>EXACT($D$138,"予備")</formula>
    </cfRule>
  </conditionalFormatting>
  <conditionalFormatting sqref="H139:J163">
    <cfRule type="expression" priority="12" dxfId="0" stopIfTrue="1">
      <formula>EXACT($H$138,"予備")</formula>
    </cfRule>
  </conditionalFormatting>
  <conditionalFormatting sqref="L139:N163">
    <cfRule type="expression" priority="13" dxfId="0" stopIfTrue="1">
      <formula>EXACT($L$138,"予備")</formula>
    </cfRule>
  </conditionalFormatting>
  <conditionalFormatting sqref="P139:R163">
    <cfRule type="expression" priority="14" dxfId="0" stopIfTrue="1">
      <formula>EXACT($P$138,"予備")</formula>
    </cfRule>
  </conditionalFormatting>
  <conditionalFormatting sqref="T139:V163">
    <cfRule type="expression" priority="15" dxfId="0" stopIfTrue="1">
      <formula>EXACT($T$138,"予備")</formula>
    </cfRule>
  </conditionalFormatting>
  <dataValidations count="8">
    <dataValidation type="list" allowBlank="1" showInputMessage="1" showErrorMessage="1" sqref="D6:D12 L45:L48 H45:H48 D45:D48 T45:T48 D30:D39 T41 T140:T146 H41 D41 D43 L41 P41 P43 L43 H18:H24 H43 P45:P48 T26 H26 D26 D28 L26 P26 P28 L28 H28 H30:H39 T148 H148 D148 D150 L148 P148 P150 T152:T158 D18:D24 L30:L39 P140:P146 L140:L146 H140:H146 D140:D146 D106:D118 P152:P158 L152:L158 H152:H158 T14 T18:T24 H14 D14 D16 L14 P6:P12 T106:T118 H6:H12 L6:L12 P14 T6:T12 T50 H50 D50 D52 L50 P50 P52 L52 P54:P60 L54:L60 T62 H62 D62 D64 L62 P62 P64 L64 T82:T88 P82:P88 T90 H90 D90 D92 L90 P90 P92 L92 T94:T100 P94:P100 T102 H102 D102 D104 L102 P102 P104 L104 H104 H106:H118 T120 H120">
      <formula1>"　,レ"</formula1>
    </dataValidation>
    <dataValidation type="list" allowBlank="1" showInputMessage="1" showErrorMessage="1" sqref="D120 D122 L120 P120 P122 L122 H122 L150 T54:T60 D82:D88 D94:D100 P16 L16 H16 T122 P18:P24 L18:L24 H150 T16 P30:P39 T30:T39 T28 T150 D54:D60 H54:H60 H52 T43 H82:H88 L82:L88 H64 T52 H94:H100 L94:L100 H92 T64 L106:L118 P106:P118 T104 T92 D152:D158 T160 H160 D160 D162 L160 P160 P162 L162 H162 T162">
      <formula1>"　,レ"</formula1>
    </dataValidation>
    <dataValidation type="list" allowBlank="1" showInputMessage="1" showErrorMessage="1" sqref="D4 P4 L4 H4 T4 D80 P80 L80 H80 T80 D138 P138 L138 H138 T138">
      <formula1>"　,予備"</formula1>
    </dataValidation>
    <dataValidation allowBlank="1" showInputMessage="1" showErrorMessage="1" promptTitle="選手名フリガナ" prompt="選手名フリガナも併せて記入してください" sqref="U6:U11 M152:M157 Q6:Q11 I6:I11 M6:M11 U18:U23 E18:E23 Q18:Q23 I18:I23 M18:M23 U30:U38 E30:E38 Q30:Q38 I30:I38 M30:M38 U45:U47 E45:E47 Q45:Q47 I45:I47 M45:M47 U54:U59 E54:E59 Q54:Q59 I54:I59 M54:M59 U82:U87 E82:E87 Q82:Q87 I82:I87 M82:M87 U94:U99 E94:E99 Q94:Q99 I94:I99 M94:M99 U106:U117 E106:E117 Q106:Q117 I106:I117 M106:M117 U140:U145 E140:E145 Q140:Q145 I140:I145 M140:M145 U152:U157 E152:E157 Q152:Q157 I152:I157 E6:E11"/>
    <dataValidation allowBlank="1" showInputMessage="1" showErrorMessage="1" promptTitle="馬名フリガナ" prompt="馬名フリガナも併せて記入してください" sqref="E4:F4 I4:J4 M4:N4 U138:V138 U4:V4 E80:F80 I80:J80 M80:N80 Q80:R80 U80:V80 E138:F138 I138:J138 M138:N138 Q138:R138 Q4:R4"/>
    <dataValidation allowBlank="1" showInputMessage="1" showErrorMessage="1" promptTitle="選手名フリガナ・社馬連団体名" prompt="選手名フリガナと社馬連所属団体名も併せて記入してください" sqref="E12 E14 E16 I12 I14 I16 M12 M14 M16 Q12 Q14 Q16 U12 U14 U16 E24 E26 E28 I24 I26 I28 M24 M26 M28 Q24 Q26 Q28 U24 U26 U28 E39 E41 E43 I39 I41 I43 M39 M41 M43 Q39 Q41 Q43 U39 U41 U43 E48 E50 E52 I48 I50 I52 M48 M50 M52 Q48 Q50 Q52 U48 U50 U52 E60 E62 E64 I60 I62 I64 M60 M62 M64 Q60 Q62 Q64 U60 U62 U64 E88 E90 E92 I88 I90 I92 M88 M90 M92 Q88 Q90 Q92 U88 U90 U92 E100 E102 E104 I100 I102 I104 M100 M102 M104 Q100"/>
    <dataValidation allowBlank="1" showInputMessage="1" showErrorMessage="1" promptTitle="選手名フリガナ・社馬連団体名" prompt="選手名フリガナと社馬連所属団体名も併せて記入してください" sqref="Q102 Q104 U100 U102 U104 E118 E120 E122 I118 I120 I122 M118 M120 M122 Q118 Q120 Q122 U118 U120 U122 E146 E148 E150 I146 I148 I150 M146 M148 M150 Q146 Q148 Q150 U146 U148 U150 E158 E160 E162 I158 I160 I162 M158 M160 M162 Q158 Q160 Q162 U158 U160 U162"/>
    <dataValidation allowBlank="1" showInputMessage="1" showErrorMessage="1" imeMode="fullKatakana" sqref="E3:F3 I3:J3 M3:N3 Q3:R3 U3:V3 E79:F79 I79:J79 M79:N79 Q79:R79 U79:V79 E137:F137 I137:J137 M137:N137 Q137:R137 U137:V137"/>
  </dataValidations>
  <printOptions/>
  <pageMargins left="0.5905511811023623" right="0.1968503937007874" top="0.1968503937007874" bottom="0.13" header="0.15748031496062992" footer="0.19"/>
  <pageSetup fitToHeight="3" horizontalDpi="300" verticalDpi="300" orientation="landscape" paperSize="8" scale="44" r:id="rId3"/>
  <rowBreaks count="2" manualBreakCount="2">
    <brk id="76" max="19" man="1"/>
    <brk id="134"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日本社会人団体馬術連盟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日本社会人団体馬術連盟</dc:creator>
  <cp:keywords/>
  <dc:description/>
  <cp:lastModifiedBy>Tomohiro Ishizu</cp:lastModifiedBy>
  <cp:lastPrinted>2010-07-23T06:51:44Z</cp:lastPrinted>
  <dcterms:created xsi:type="dcterms:W3CDTF">2002-07-31T10:18:26Z</dcterms:created>
  <dcterms:modified xsi:type="dcterms:W3CDTF">2010-08-19T11:07:37Z</dcterms:modified>
  <cp:category/>
  <cp:version/>
  <cp:contentType/>
  <cp:contentStatus/>
</cp:coreProperties>
</file>