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fujitsu-my.sharepoint.com/personal/tahara_takayuki_jp_fujitsu_com/Documents/2FJR/2023社馬連/オータム/"/>
    </mc:Choice>
  </mc:AlternateContent>
  <xr:revisionPtr revIDLastSave="8" documentId="8_{884360E6-AB7A-4917-9B84-D2D3C4646EAD}" xr6:coauthVersionLast="47" xr6:coauthVersionMax="47" xr10:uidLastSave="{B823932B-6580-4CD8-B7E5-9A684553CC44}"/>
  <bookViews>
    <workbookView xWindow="14310" yWindow="1065" windowWidth="23070" windowHeight="17895" xr2:uid="{00000000-000D-0000-FFFF-FFFF00000000}"/>
  </bookViews>
  <sheets>
    <sheet name="エントリーフォーム" sheetId="1" r:id="rId1"/>
    <sheet name="作業用" sheetId="8" r:id="rId2"/>
    <sheet name="値" sheetId="2" state="hidden" r:id="rId3"/>
  </sheets>
  <definedNames>
    <definedName name="_xlnm.Print_Area" localSheetId="0">エントリーフォーム!$B$1:$K$25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3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D3" i="8"/>
  <c r="D4" i="8"/>
  <c r="D5" i="8"/>
  <c r="D6" i="8"/>
  <c r="D7" i="8"/>
  <c r="D8" i="8"/>
  <c r="D9" i="8"/>
  <c r="D2" i="8"/>
  <c r="A3" i="8"/>
  <c r="B3" i="8" s="1"/>
  <c r="E2" i="8"/>
  <c r="A2" i="8" s="1"/>
  <c r="G2" i="8"/>
  <c r="F2" i="8"/>
  <c r="I2" i="8"/>
  <c r="K2" i="8"/>
  <c r="H2" i="8"/>
  <c r="B2" i="8" l="1"/>
  <c r="J2" i="8"/>
  <c r="K2" i="1"/>
</calcChain>
</file>

<file path=xl/sharedStrings.xml><?xml version="1.0" encoding="utf-8"?>
<sst xmlns="http://schemas.openxmlformats.org/spreadsheetml/2006/main" count="151" uniqueCount="134">
  <si>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</si>
  <si>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</si>
  <si>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</si>
  <si>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</si>
  <si>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</si>
  <si>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</si>
  <si>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</si>
  <si>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</si>
  <si>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</si>
  <si>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</si>
  <si>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</si>
  <si>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</si>
  <si>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</si>
  <si>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</si>
  <si>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</si>
  <si>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</si>
  <si>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</si>
  <si>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</si>
  <si>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</si>
  <si>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</si>
  <si>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</si>
  <si>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</si>
  <si>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</si>
  <si>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</si>
  <si>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</si>
  <si>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</si>
  <si>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</si>
  <si>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</si>
  <si>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</si>
  <si>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</si>
  <si>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</si>
  <si>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</si>
  <si>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</si>
  <si>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</si>
  <si>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</si>
  <si>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</si>
  <si>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</si>
  <si>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</si>
  <si>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</si>
  <si>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</si>
  <si>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</si>
  <si>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</si>
  <si>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</si>
  <si>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</si>
  <si>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</si>
  <si>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</si>
  <si>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</si>
  <si>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</si>
  <si>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</si>
  <si>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</si>
  <si>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</si>
  <si>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</si>
  <si>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</si>
  <si>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</si>
  <si>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</si>
  <si>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</si>
  <si>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</si>
  <si>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</si>
  <si>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</si>
  <si>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</si>
  <si>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</si>
  <si>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</si>
  <si>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</si>
  <si>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</si>
  <si>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</si>
  <si>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</si>
  <si>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</si>
  <si>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</si>
  <si>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</si>
  <si>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</si>
  <si>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</si>
  <si>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</si>
  <si>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</si>
  <si>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</si>
  <si>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</si>
  <si>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</si>
  <si>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</si>
  <si>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</si>
  <si>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</si>
  <si>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</si>
  <si>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</si>
  <si>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</si>
  <si>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</si>
  <si>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</si>
  <si>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</si>
  <si>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</si>
  <si>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</si>
  <si>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</si>
  <si>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</si>
  <si>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</si>
  <si>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</si>
  <si>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</si>
  <si>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</si>
  <si>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</si>
  <si>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</si>
  <si>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</si>
  <si>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</si>
  <si>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</si>
  <si>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</si>
  <si>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</si>
  <si>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青波馬術愛好会</t>
  </si>
  <si>
    <t>伊藤忠商事㈱相互会乗馬部</t>
  </si>
  <si>
    <t>エグゼクティブコーチ(株)馬術部</t>
  </si>
  <si>
    <t>NTT馬術部</t>
  </si>
  <si>
    <t>F.R.C. book farm</t>
  </si>
  <si>
    <t>ソニー馬術部</t>
  </si>
  <si>
    <t>TMG 乗馬同好会</t>
  </si>
  <si>
    <t>日本知的財産協会馬術部</t>
  </si>
  <si>
    <t>(株)三菱総合研究所馬術部</t>
  </si>
  <si>
    <t>ヤフー乗馬部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</si>
  <si>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</si>
  <si>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</si>
  <si>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</si>
  <si>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</si>
  <si>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</si>
  <si>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</si>
  <si>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</si>
  <si>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</si>
  <si>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11月6日</t>
    <rPh sb="2" eb="3">
      <t>ガツ</t>
    </rPh>
    <rPh sb="4" eb="5">
      <t>ニチ</t>
    </rPh>
    <phoneticPr fontId="1"/>
  </si>
  <si>
    <t>馬場選手権</t>
    <rPh sb="0" eb="5">
      <t>ババセンシュケン</t>
    </rPh>
    <phoneticPr fontId="1"/>
  </si>
  <si>
    <t>※複数名出場希望の場合は、団体内での優先順位をつけて記入してください。同一団体で希望者多数の場合は制限する場合もあります。</t>
    <phoneticPr fontId="1"/>
  </si>
  <si>
    <t>順位
※</t>
    <rPh sb="0" eb="2">
      <t>ジュンイ</t>
    </rPh>
    <phoneticPr fontId="1"/>
  </si>
  <si>
    <t>グーグル合同会社馬術部</t>
  </si>
  <si>
    <t>中部国際空港馬術部</t>
  </si>
  <si>
    <t>梅村建工(株)馬術部</t>
  </si>
  <si>
    <t>日立グループ馬術部</t>
  </si>
  <si>
    <t>第42回　全日本社会人馬術選手権大会 オータム（馬場選手権） 申込書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1" eb="13">
      <t>バジュツ</t>
    </rPh>
    <rPh sb="13" eb="16">
      <t>センシュケン</t>
    </rPh>
    <rPh sb="16" eb="18">
      <t>タイカイ</t>
    </rPh>
    <rPh sb="24" eb="26">
      <t>ババ</t>
    </rPh>
    <rPh sb="26" eb="29">
      <t>センシュケン</t>
    </rPh>
    <rPh sb="31" eb="34">
      <t>モウシコミショ</t>
    </rPh>
    <phoneticPr fontId="1"/>
  </si>
  <si>
    <t>提出日： 2023年</t>
    <rPh sb="0" eb="2">
      <t>テイシュツ</t>
    </rPh>
    <rPh sb="2" eb="3">
      <t>ビ</t>
    </rPh>
    <rPh sb="9" eb="10">
      <t>ネン</t>
    </rPh>
    <phoneticPr fontId="1"/>
  </si>
  <si>
    <t>クリエイティブテクノロジー乗馬愛好部</t>
    <phoneticPr fontId="1"/>
  </si>
  <si>
    <t>都庁・特別区乗馬部</t>
    <phoneticPr fontId="1"/>
  </si>
  <si>
    <t>TOPPAN エッジ(株)馬術部</t>
    <phoneticPr fontId="1"/>
  </si>
  <si>
    <t>日本アイ・ビー・エム(株)馬術部</t>
    <phoneticPr fontId="1"/>
  </si>
  <si>
    <t>日本電気保安協会馬術部</t>
    <phoneticPr fontId="1"/>
  </si>
  <si>
    <t>山田コンサルティンググループ乗馬同好会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</si>
</sst>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vertical="center" shrinkToFit="1"/>
      <protection locked="0"/>
    </xf>
    <xf numFmtId="177" fontId="2" fillId="2" borderId="0" xfId="0" applyNumberFormat="1" applyFont="1" applyFill="1" applyAlignment="1" applyProtection="1">
      <alignment horizontal="center" vertical="center"/>
      <protection locked="0"/>
    </xf>
    <xf numFmtId="176" fontId="2" fillId="2" borderId="0" xfId="0" applyNumberFormat="1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2" xfId="0" applyFont="1" applyBorder="1" applyAlignment="1">
      <alignment horizontal="center" vertical="center"/>
    </xf>
    <xf numFmtId="49" fontId="0" fillId="0" borderId="18" xfId="0" applyNumberFormat="1" applyBorder="1" applyAlignment="1">
      <alignment shrinkToFit="1"/>
    </xf>
    <xf numFmtId="38" fontId="2" fillId="0" borderId="50" xfId="1" applyFont="1" applyFill="1" applyBorder="1" applyAlignment="1" applyProtection="1">
      <alignment horizontal="center" vertical="center"/>
    </xf>
    <xf numFmtId="38" fontId="2" fillId="0" borderId="51" xfId="1" applyFont="1" applyFill="1" applyBorder="1" applyAlignment="1" applyProtection="1">
      <alignment horizontal="center" vertical="center"/>
    </xf>
    <xf numFmtId="38" fontId="2" fillId="0" borderId="49" xfId="1" applyFont="1" applyFill="1" applyBorder="1" applyAlignment="1" applyProtection="1">
      <alignment horizontal="center" vertical="center"/>
    </xf>
    <xf numFmtId="38" fontId="2" fillId="0" borderId="53" xfId="1" applyFont="1" applyBorder="1" applyAlignment="1">
      <alignment vertical="center"/>
    </xf>
    <xf numFmtId="0" fontId="3" fillId="0" borderId="0" xfId="0" applyFont="1"/>
    <xf numFmtId="0" fontId="2" fillId="0" borderId="54" xfId="0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23" xfId="0" applyFont="1" applyFill="1" applyBorder="1" applyAlignment="1" applyProtection="1">
      <alignment horizontal="left" vertical="center" shrinkToFit="1"/>
      <protection locked="0"/>
    </xf>
    <xf numFmtId="0" fontId="2" fillId="2" borderId="24" xfId="0" applyFont="1" applyFill="1" applyBorder="1" applyAlignment="1" applyProtection="1">
      <alignment horizontal="left" vertical="center" shrinkToFit="1"/>
      <protection locked="0"/>
    </xf>
    <xf numFmtId="0" fontId="2" fillId="2" borderId="25" xfId="0" applyFont="1" applyFill="1" applyBorder="1" applyAlignment="1" applyProtection="1">
      <alignment horizontal="left" vertical="center" shrinkToFit="1"/>
      <protection locked="0"/>
    </xf>
    <xf numFmtId="0" fontId="2" fillId="2" borderId="26" xfId="0" applyFont="1" applyFill="1" applyBorder="1" applyAlignment="1" applyProtection="1">
      <alignment horizontal="left" vertical="center" shrinkToFit="1"/>
      <protection locked="0"/>
    </xf>
    <xf numFmtId="0" fontId="2" fillId="2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2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0" fontId="2" fillId="2" borderId="19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21" xfId="0" applyFont="1" applyFill="1" applyBorder="1" applyAlignment="1" applyProtection="1">
      <alignment horizontal="left" vertical="center" shrinkToFi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2" borderId="46" xfId="0" applyFill="1" applyBorder="1" applyAlignment="1" applyProtection="1">
      <alignment vertical="center"/>
      <protection locked="0"/>
    </xf>
    <xf numFmtId="0" fontId="2" fillId="2" borderId="37" xfId="0" applyFont="1" applyFill="1" applyBorder="1" applyAlignment="1" applyProtection="1">
      <alignment vertical="center"/>
      <protection locked="0"/>
    </xf>
    <xf numFmtId="0" fontId="0" fillId="2" borderId="39" xfId="0" applyFill="1" applyBorder="1" applyAlignment="1" applyProtection="1">
      <alignment vertical="center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2" fillId="2" borderId="43" xfId="0" applyFont="1" applyFill="1" applyBorder="1" applyAlignment="1" applyProtection="1">
      <alignment vertical="center"/>
      <protection locked="0"/>
    </xf>
    <xf numFmtId="0" fontId="0" fillId="2" borderId="36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Q43"/>
  <sheetViews>
    <sheetView tabSelected="1" view="pageBreakPreview" zoomScaleNormal="100" zoomScaleSheetLayoutView="100" workbookViewId="0">
      <selection activeCell="M8" sqref="M8"/>
    </sheetView>
  </sheetViews>
  <sheetFormatPr defaultColWidth="9" defaultRowHeight="13.5" x14ac:dyDescent="0.15"/>
  <cols>
    <col min="1" max="1" width="3.125" style="1" customWidth="1"/>
    <col min="2" max="2" width="3.75" style="1" customWidth="1"/>
    <col min="3" max="3" width="21.375" style="1" bestFit="1" customWidth="1"/>
    <col min="4" max="5" width="8.625" style="1" customWidth="1"/>
    <col min="6" max="7" width="10.625" style="1" customWidth="1"/>
    <col min="8" max="8" width="3.5" style="1" customWidth="1"/>
    <col min="9" max="10" width="9.125" style="1" customWidth="1"/>
    <col min="11" max="11" width="23.625" style="1" customWidth="1"/>
    <col min="12" max="12" width="9" style="1"/>
    <col min="13" max="13" width="8.875" style="1" customWidth="1"/>
    <col min="14" max="14" width="9" style="1" customWidth="1"/>
    <col min="15" max="15" width="21.375" style="1" hidden="1" customWidth="1"/>
    <col min="16" max="16" width="5.5" style="1" hidden="1" customWidth="1"/>
    <col min="17" max="17" width="21.375" style="1" customWidth="1"/>
    <col min="18" max="18" width="6.5" style="1" customWidth="1"/>
    <col min="19" max="16384" width="9" style="1"/>
  </cols>
  <sheetData>
    <row r="1" spans="2:17" ht="21.75" customHeight="1" thickBot="1" x14ac:dyDescent="0.2">
      <c r="B1" s="62" t="s">
        <v>126</v>
      </c>
      <c r="C1" s="62"/>
      <c r="D1" s="62"/>
      <c r="E1" s="62"/>
      <c r="F1" s="62"/>
      <c r="G1" s="62"/>
      <c r="H1" s="62"/>
      <c r="I1" s="62"/>
      <c r="J1" s="62"/>
      <c r="K1" s="62"/>
    </row>
    <row r="2" spans="2:17" s="2" customFormat="1" ht="23.25" customHeight="1" thickBot="1" x14ac:dyDescent="0.45">
      <c r="B2" s="2" t="s">
        <v>127</v>
      </c>
      <c r="D2" s="35"/>
      <c r="E2" s="36"/>
      <c r="F2" s="37" t="s">
        <v>117</v>
      </c>
      <c r="J2" s="40" t="s">
        <v>116</v>
      </c>
      <c r="K2" s="45">
        <f>SUM(J11:J18)</f>
        <v>0</v>
      </c>
    </row>
    <row r="3" spans="2:17" s="2" customFormat="1" ht="21" customHeight="1" x14ac:dyDescent="0.4">
      <c r="B3" s="81" t="s">
        <v>0</v>
      </c>
      <c r="C3" s="82"/>
      <c r="D3" s="83"/>
      <c r="E3" s="76"/>
      <c r="F3" s="77"/>
      <c r="G3" s="77"/>
      <c r="H3" s="77"/>
      <c r="I3" s="77"/>
      <c r="J3" s="77"/>
      <c r="K3" s="78"/>
      <c r="O3" s="38"/>
      <c r="P3" s="38"/>
      <c r="Q3" s="38"/>
    </row>
    <row r="4" spans="2:17" s="2" customFormat="1" ht="20.25" customHeight="1" x14ac:dyDescent="0.4">
      <c r="B4" s="48" t="s">
        <v>3</v>
      </c>
      <c r="C4" s="49"/>
      <c r="D4" s="50"/>
      <c r="E4" s="73"/>
      <c r="F4" s="74"/>
      <c r="G4" s="74"/>
      <c r="H4" s="74"/>
      <c r="I4" s="74"/>
      <c r="J4" s="74"/>
      <c r="K4" s="75"/>
    </row>
    <row r="5" spans="2:17" s="2" customFormat="1" ht="20.25" customHeight="1" x14ac:dyDescent="0.4">
      <c r="B5" s="48" t="s">
        <v>1</v>
      </c>
      <c r="C5" s="49"/>
      <c r="D5" s="50"/>
      <c r="E5" s="73"/>
      <c r="F5" s="74"/>
      <c r="G5" s="74"/>
      <c r="H5" s="74"/>
      <c r="I5" s="74"/>
      <c r="J5" s="74"/>
      <c r="K5" s="75"/>
      <c r="O5" s="2" t="s">
        <v>119</v>
      </c>
      <c r="P5" s="2">
        <v>38000</v>
      </c>
    </row>
    <row r="6" spans="2:17" s="2" customFormat="1" ht="20.25" customHeight="1" thickBot="1" x14ac:dyDescent="0.45">
      <c r="B6" s="51" t="s">
        <v>2</v>
      </c>
      <c r="C6" s="52"/>
      <c r="D6" s="53"/>
      <c r="E6" s="70"/>
      <c r="F6" s="71"/>
      <c r="G6" s="71"/>
      <c r="H6" s="71"/>
      <c r="I6" s="71"/>
      <c r="J6" s="71"/>
      <c r="K6" s="72"/>
    </row>
    <row r="7" spans="2:17" s="2" customFormat="1" ht="11.25" customHeight="1" x14ac:dyDescent="0.15">
      <c r="B7" s="1"/>
      <c r="C7" s="1"/>
      <c r="D7" s="1"/>
      <c r="E7" s="1"/>
      <c r="F7" s="1"/>
      <c r="G7" s="1"/>
      <c r="H7" s="1"/>
      <c r="I7" s="1"/>
      <c r="J7" s="1"/>
      <c r="K7" s="1"/>
    </row>
    <row r="8" spans="2:17" ht="15.75" customHeight="1" thickBot="1" x14ac:dyDescent="0.2">
      <c r="B8" s="13"/>
      <c r="C8" s="12"/>
      <c r="Q8" s="2"/>
    </row>
    <row r="9" spans="2:17" ht="15.95" customHeight="1" x14ac:dyDescent="0.15">
      <c r="B9" s="54" t="s">
        <v>121</v>
      </c>
      <c r="C9" s="79" t="s">
        <v>114</v>
      </c>
      <c r="D9" s="63" t="s">
        <v>4</v>
      </c>
      <c r="E9" s="64"/>
      <c r="F9" s="63" t="s">
        <v>7</v>
      </c>
      <c r="G9" s="64"/>
      <c r="H9" s="63" t="s">
        <v>8</v>
      </c>
      <c r="I9" s="64"/>
      <c r="J9" s="65" t="s">
        <v>115</v>
      </c>
      <c r="K9" s="8" t="s">
        <v>21</v>
      </c>
    </row>
    <row r="10" spans="2:17" s="2" customFormat="1" ht="15.95" customHeight="1" thickBot="1" x14ac:dyDescent="0.45">
      <c r="B10" s="55"/>
      <c r="C10" s="80"/>
      <c r="D10" s="3" t="s">
        <v>5</v>
      </c>
      <c r="E10" s="4" t="s">
        <v>6</v>
      </c>
      <c r="F10" s="6" t="s">
        <v>35</v>
      </c>
      <c r="G10" s="7" t="s">
        <v>36</v>
      </c>
      <c r="H10" s="3" t="s">
        <v>34</v>
      </c>
      <c r="I10" s="4" t="s">
        <v>10</v>
      </c>
      <c r="J10" s="66"/>
      <c r="K10" s="9" t="s">
        <v>110</v>
      </c>
    </row>
    <row r="11" spans="2:17" s="2" customFormat="1" ht="15.95" customHeight="1" x14ac:dyDescent="0.4">
      <c r="B11" s="5">
        <v>1</v>
      </c>
      <c r="C11" s="14"/>
      <c r="D11" s="15"/>
      <c r="E11" s="16"/>
      <c r="F11" s="17"/>
      <c r="G11" s="18"/>
      <c r="H11" s="15"/>
      <c r="I11" s="19"/>
      <c r="J11" s="42" t="str">
        <f>IF(C11&lt;&gt;"",VLOOKUP(C11,$O$5:$P$8,2,FALSE),"")</f>
        <v/>
      </c>
      <c r="K11" s="20"/>
    </row>
    <row r="12" spans="2:17" s="2" customFormat="1" ht="15.95" customHeight="1" x14ac:dyDescent="0.4">
      <c r="B12" s="5">
        <v>2</v>
      </c>
      <c r="C12" s="14"/>
      <c r="D12" s="15"/>
      <c r="E12" s="16"/>
      <c r="F12" s="17"/>
      <c r="G12" s="18"/>
      <c r="H12" s="15"/>
      <c r="I12" s="19"/>
      <c r="J12" s="42" t="str">
        <f>IF(C12&lt;&gt;"",VLOOKUP(C12,$O$5:$P$8,2,FALSE),"")</f>
        <v/>
      </c>
      <c r="K12" s="20"/>
    </row>
    <row r="13" spans="2:17" s="2" customFormat="1" ht="15.95" customHeight="1" x14ac:dyDescent="0.4">
      <c r="B13" s="5">
        <v>3</v>
      </c>
      <c r="C13" s="21"/>
      <c r="D13" s="22"/>
      <c r="E13" s="23"/>
      <c r="F13" s="24"/>
      <c r="G13" s="25"/>
      <c r="H13" s="22"/>
      <c r="I13" s="26"/>
      <c r="J13" s="43" t="str">
        <f t="shared" ref="J13:J18" si="0">IF(C13&lt;&gt;"",VLOOKUP(C13,$O$5:$P$8,2,FALSE),"")</f>
        <v/>
      </c>
      <c r="K13" s="27"/>
    </row>
    <row r="14" spans="2:17" s="2" customFormat="1" ht="15.95" customHeight="1" x14ac:dyDescent="0.4">
      <c r="B14" s="5">
        <v>4</v>
      </c>
      <c r="C14" s="21"/>
      <c r="D14" s="22"/>
      <c r="E14" s="23"/>
      <c r="F14" s="24"/>
      <c r="G14" s="25"/>
      <c r="H14" s="22"/>
      <c r="I14" s="26"/>
      <c r="J14" s="43" t="str">
        <f t="shared" si="0"/>
        <v/>
      </c>
      <c r="K14" s="27"/>
    </row>
    <row r="15" spans="2:17" s="2" customFormat="1" ht="15.95" customHeight="1" x14ac:dyDescent="0.4">
      <c r="B15" s="5">
        <v>5</v>
      </c>
      <c r="C15" s="21"/>
      <c r="D15" s="22"/>
      <c r="E15" s="23"/>
      <c r="F15" s="24"/>
      <c r="G15" s="25"/>
      <c r="H15" s="22"/>
      <c r="I15" s="26"/>
      <c r="J15" s="43" t="str">
        <f t="shared" si="0"/>
        <v/>
      </c>
      <c r="K15" s="27"/>
    </row>
    <row r="16" spans="2:17" s="2" customFormat="1" ht="15.95" customHeight="1" x14ac:dyDescent="0.4">
      <c r="B16" s="5">
        <v>6</v>
      </c>
      <c r="C16" s="21"/>
      <c r="D16" s="22"/>
      <c r="E16" s="23"/>
      <c r="F16" s="24"/>
      <c r="G16" s="25"/>
      <c r="H16" s="22"/>
      <c r="I16" s="26"/>
      <c r="J16" s="43" t="str">
        <f t="shared" si="0"/>
        <v/>
      </c>
      <c r="K16" s="27"/>
    </row>
    <row r="17" spans="2:16" s="2" customFormat="1" ht="15.95" customHeight="1" x14ac:dyDescent="0.4">
      <c r="B17" s="5">
        <v>7</v>
      </c>
      <c r="C17" s="21"/>
      <c r="D17" s="22"/>
      <c r="E17" s="23"/>
      <c r="F17" s="24"/>
      <c r="G17" s="25"/>
      <c r="H17" s="22"/>
      <c r="I17" s="26"/>
      <c r="J17" s="43" t="str">
        <f t="shared" si="0"/>
        <v/>
      </c>
      <c r="K17" s="27"/>
    </row>
    <row r="18" spans="2:16" s="2" customFormat="1" ht="15.95" customHeight="1" thickBot="1" x14ac:dyDescent="0.45">
      <c r="B18" s="47">
        <v>8</v>
      </c>
      <c r="C18" s="28"/>
      <c r="D18" s="29"/>
      <c r="E18" s="30"/>
      <c r="F18" s="31"/>
      <c r="G18" s="32"/>
      <c r="H18" s="29"/>
      <c r="I18" s="33"/>
      <c r="J18" s="44" t="str">
        <f t="shared" si="0"/>
        <v/>
      </c>
      <c r="K18" s="34"/>
    </row>
    <row r="19" spans="2:16" s="2" customFormat="1" x14ac:dyDescent="0.15">
      <c r="B19" s="1"/>
      <c r="C19" s="46" t="s">
        <v>120</v>
      </c>
      <c r="D19" s="1"/>
      <c r="E19" s="1"/>
      <c r="F19" s="1"/>
      <c r="G19" s="1"/>
      <c r="H19" s="1"/>
      <c r="I19" s="1"/>
      <c r="J19" s="1"/>
      <c r="K19" s="1"/>
      <c r="O19" s="1"/>
      <c r="P19" s="1"/>
    </row>
    <row r="20" spans="2:16" s="2" customFormat="1" x14ac:dyDescent="0.15">
      <c r="B20" s="1"/>
      <c r="C20" s="46"/>
      <c r="D20" s="1"/>
      <c r="E20" s="1"/>
      <c r="F20" s="1"/>
      <c r="G20" s="1"/>
      <c r="H20" s="1"/>
      <c r="I20" s="1"/>
      <c r="J20" s="1"/>
      <c r="K20" s="1"/>
      <c r="O20" s="1"/>
      <c r="P20" s="1"/>
    </row>
    <row r="21" spans="2:16" s="2" customFormat="1" ht="15.95" customHeight="1" thickBot="1" x14ac:dyDescent="0.2">
      <c r="B21" s="1" t="s">
        <v>20</v>
      </c>
      <c r="C21" s="1"/>
      <c r="D21" s="1"/>
      <c r="E21" s="1"/>
      <c r="F21" s="1"/>
      <c r="G21" s="1"/>
      <c r="H21" s="1"/>
      <c r="I21" s="1"/>
      <c r="J21" s="1"/>
      <c r="K21" s="1"/>
    </row>
    <row r="22" spans="2:16" s="2" customFormat="1" ht="15.95" customHeight="1" x14ac:dyDescent="0.4">
      <c r="B22" s="67"/>
      <c r="C22" s="68"/>
      <c r="D22" s="68"/>
      <c r="E22" s="68"/>
      <c r="F22" s="68"/>
      <c r="G22" s="68"/>
      <c r="H22" s="68"/>
      <c r="I22" s="68"/>
      <c r="J22" s="68"/>
      <c r="K22" s="69"/>
    </row>
    <row r="23" spans="2:16" s="2" customFormat="1" ht="15.95" customHeight="1" x14ac:dyDescent="0.4">
      <c r="B23" s="56"/>
      <c r="C23" s="57"/>
      <c r="D23" s="57"/>
      <c r="E23" s="57"/>
      <c r="F23" s="57"/>
      <c r="G23" s="57"/>
      <c r="H23" s="57"/>
      <c r="I23" s="57"/>
      <c r="J23" s="57"/>
      <c r="K23" s="58"/>
    </row>
    <row r="24" spans="2:16" ht="15.95" customHeight="1" x14ac:dyDescent="0.15">
      <c r="B24" s="56"/>
      <c r="C24" s="57"/>
      <c r="D24" s="57"/>
      <c r="E24" s="57"/>
      <c r="F24" s="57"/>
      <c r="G24" s="57"/>
      <c r="H24" s="57"/>
      <c r="I24" s="57"/>
      <c r="J24" s="57"/>
      <c r="K24" s="58"/>
    </row>
    <row r="25" spans="2:16" s="2" customFormat="1" ht="15.95" customHeight="1" thickBot="1" x14ac:dyDescent="0.45">
      <c r="B25" s="59"/>
      <c r="C25" s="60"/>
      <c r="D25" s="60"/>
      <c r="E25" s="60"/>
      <c r="F25" s="60"/>
      <c r="G25" s="60"/>
      <c r="H25" s="60"/>
      <c r="I25" s="60"/>
      <c r="J25" s="60"/>
      <c r="K25" s="61"/>
    </row>
    <row r="26" spans="2:16" s="2" customFormat="1" ht="15.95" customHeight="1" x14ac:dyDescent="0.15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16" s="2" customFormat="1" ht="18.75" customHeight="1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16" s="2" customFormat="1" ht="18.75" customHeight="1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6" s="2" customFormat="1" ht="18.75" customHeight="1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6" s="2" customFormat="1" ht="18.75" customHeight="1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2:16" ht="18.75" customHeight="1" x14ac:dyDescent="0.15"/>
    <row r="32" spans="2:16" s="2" customFormat="1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s="2" customForma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s="2" customFormat="1" ht="18.7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s="2" customFormat="1" ht="18.75" customHeight="1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s="2" customFormat="1" ht="18.75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s="2" customFormat="1" ht="18.75" customHeight="1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</row>
    <row r="40" spans="2:11" ht="18" customHeight="1" x14ac:dyDescent="0.15"/>
    <row r="41" spans="2:11" ht="18" customHeight="1" x14ac:dyDescent="0.15"/>
    <row r="42" spans="2:11" ht="18" customHeight="1" x14ac:dyDescent="0.15"/>
    <row r="43" spans="2:11" ht="18" customHeight="1" x14ac:dyDescent="0.15"/>
  </sheetData>
  <mergeCells count="19">
    <mergeCell ref="B25:K25"/>
    <mergeCell ref="B1:K1"/>
    <mergeCell ref="D9:E9"/>
    <mergeCell ref="F9:G9"/>
    <mergeCell ref="H9:I9"/>
    <mergeCell ref="B23:K23"/>
    <mergeCell ref="J9:J10"/>
    <mergeCell ref="B22:K22"/>
    <mergeCell ref="E6:K6"/>
    <mergeCell ref="E5:K5"/>
    <mergeCell ref="E4:K4"/>
    <mergeCell ref="E3:K3"/>
    <mergeCell ref="C9:C10"/>
    <mergeCell ref="B3:D3"/>
    <mergeCell ref="B4:D4"/>
    <mergeCell ref="B5:D5"/>
    <mergeCell ref="B6:D6"/>
    <mergeCell ref="B9:B10"/>
    <mergeCell ref="B24:K24"/>
  </mergeCells>
  <phoneticPr fontId="1"/>
  <dataValidations count="3">
    <dataValidation type="list" allowBlank="1" showInputMessage="1" showErrorMessage="1" sqref="D2" xr:uid="{7A184B00-9824-41A0-93A2-4DCE03EB418E}">
      <formula1>"1,2,3,4,5,6,7,8,9,10,11,12"</formula1>
    </dataValidation>
    <dataValidation type="list" allowBlank="1" showInputMessage="1" showErrorMessage="1" sqref="F2" xr:uid="{9D275B75-8C34-4771-A083-747C5D9E220C}">
      <formula1>"(新規),(変更)"</formula1>
    </dataValidation>
    <dataValidation type="list" allowBlank="1" showInputMessage="1" showErrorMessage="1" sqref="C11:C18" xr:uid="{155EF4B7-7DA1-4E3D-B43B-06517F76AFF8}">
      <formula1>$O$4:$O$8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81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C2DB798-1FC7-48D4-98A8-089FF37A71BD}">
          <x14:formula1>
            <xm:f>値!$E$2:$E$8</xm:f>
          </x14:formula1>
          <xm:sqref>H11:H18</xm:sqref>
        </x14:dataValidation>
        <x14:dataValidation type="list" allowBlank="1" showInputMessage="1" showErrorMessage="1" xr:uid="{3621F76D-A1D9-4FBD-AC95-EC1E3A5A79CE}">
          <x14:formula1>
            <xm:f>値!$A$2:$A$38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sheetPr codeName="Sheet4"/>
  <dimension ref="A1:K9"/>
  <sheetViews>
    <sheetView workbookViewId="0">
      <selection activeCell="A36" sqref="A36"/>
    </sheetView>
  </sheetViews>
  <sheetFormatPr defaultColWidth="9" defaultRowHeight="18.75" x14ac:dyDescent="0.4"/>
  <cols>
    <col min="1" max="1" width="21.625" style="10" bestFit="1" customWidth="1"/>
    <col min="2" max="2" width="9" style="10"/>
    <col min="3" max="3" width="9.375" style="10" hidden="1" customWidth="1"/>
    <col min="4" max="4" width="3.5" style="10" bestFit="1" customWidth="1"/>
    <col min="5" max="5" width="21.625" style="10" bestFit="1" customWidth="1"/>
    <col min="6" max="6" width="24" style="10" bestFit="1" customWidth="1"/>
    <col min="7" max="7" width="29.5" style="10" customWidth="1"/>
    <col min="8" max="8" width="9" style="10"/>
    <col min="9" max="9" width="7.125" style="10" bestFit="1" customWidth="1"/>
    <col min="10" max="10" width="7.125" style="10" customWidth="1"/>
    <col min="11" max="11" width="30.125" style="10" bestFit="1" customWidth="1"/>
    <col min="12" max="16384" width="9" style="10"/>
  </cols>
  <sheetData>
    <row r="1" spans="1:11" x14ac:dyDescent="0.4">
      <c r="A1" s="11" t="s">
        <v>0</v>
      </c>
      <c r="B1" s="11" t="s">
        <v>113</v>
      </c>
      <c r="C1" s="11" t="s">
        <v>111</v>
      </c>
      <c r="D1" s="11"/>
      <c r="E1" s="11" t="s">
        <v>112</v>
      </c>
      <c r="F1" s="11" t="s">
        <v>4</v>
      </c>
      <c r="G1" s="11" t="s">
        <v>96</v>
      </c>
      <c r="H1" s="11" t="s">
        <v>8</v>
      </c>
      <c r="I1" s="11" t="s">
        <v>97</v>
      </c>
      <c r="J1" s="11" t="s">
        <v>115</v>
      </c>
      <c r="K1" s="11" t="s">
        <v>21</v>
      </c>
    </row>
    <row r="2" spans="1:11" x14ac:dyDescent="0.4">
      <c r="A2" s="11" t="str">
        <f>IF(AND(エントリーフォーム!$E$3&lt;&gt;"",E2&lt;&gt;""),エントリーフォーム!$E$3,"")</f>
        <v/>
      </c>
      <c r="B2" s="11" t="str">
        <f>IF(A2&lt;&gt;"",VLOOKUP(A2,値!$A$2:$B$37,2,FALSE),"")</f>
        <v/>
      </c>
      <c r="C2" s="41" t="s">
        <v>118</v>
      </c>
      <c r="D2" s="39">
        <f>エントリーフォーム!B11</f>
        <v>1</v>
      </c>
      <c r="E2" s="11" t="str">
        <f>IF(エントリーフォーム!C11&lt;&gt;"",エントリーフォーム!C11,"")</f>
        <v/>
      </c>
      <c r="F2" s="11" t="str">
        <f>TRIM(エントリーフォーム!D11)&amp;" "&amp;TRIM(エントリーフォーム!E11)</f>
        <v xml:space="preserve"> </v>
      </c>
      <c r="G2" s="11" t="str">
        <f>TRIM(エントリーフォーム!F11)&amp;" "&amp;TRIM(エントリーフォーム!G11)</f>
        <v xml:space="preserve"> </v>
      </c>
      <c r="H2" s="11" t="str">
        <f>IF(エントリーフォーム!H11&lt;&gt;"",エントリーフォーム!H11,"")</f>
        <v/>
      </c>
      <c r="I2" s="11" t="str">
        <f>IF(エントリーフォーム!I11&lt;&gt;"",エントリーフォーム!I11,"")</f>
        <v/>
      </c>
      <c r="J2" s="11" t="str">
        <f>IF(エントリーフォーム!J11&lt;&gt;"",エントリーフォーム!J11,"")</f>
        <v/>
      </c>
      <c r="K2" s="11" t="str">
        <f>IF(エントリーフォーム!K11&lt;&gt;"",エントリーフォーム!K11,"")</f>
        <v/>
      </c>
    </row>
    <row r="3" spans="1:11" x14ac:dyDescent="0.4">
      <c r="A3" s="11" t="str">
        <f>IF(AND(エントリーフォーム!$E$3&lt;&gt;"",E3&lt;&gt;""),エントリーフォーム!$E$3,"")</f>
        <v/>
      </c>
      <c r="B3" s="11" t="str">
        <f>IF(A3&lt;&gt;"",VLOOKUP(A3,値!$A$2:$B$37,2,FALSE),"")</f>
        <v/>
      </c>
      <c r="C3" s="41" t="s">
        <v>118</v>
      </c>
      <c r="D3" s="39">
        <f>エントリーフォーム!B12</f>
        <v>2</v>
      </c>
      <c r="E3" s="11" t="str">
        <f>IF(エントリーフォーム!C12&lt;&gt;"",エントリーフォーム!C12,"")</f>
        <v/>
      </c>
      <c r="F3" s="11" t="str">
        <f>TRIM(エントリーフォーム!D12)&amp;" "&amp;TRIM(エントリーフォーム!E12)</f>
        <v xml:space="preserve"> </v>
      </c>
      <c r="G3" s="11" t="str">
        <f>TRIM(エントリーフォーム!F12)&amp;" "&amp;TRIM(エントリーフォーム!G12)</f>
        <v xml:space="preserve"> </v>
      </c>
      <c r="H3" s="11" t="str">
        <f>IF(エントリーフォーム!H12&lt;&gt;"",エントリーフォーム!H12,"")</f>
        <v/>
      </c>
      <c r="I3" s="11" t="str">
        <f>IF(エントリーフォーム!I12&lt;&gt;"",エントリーフォーム!I12,"")</f>
        <v/>
      </c>
      <c r="J3" s="11" t="str">
        <f>IF(エントリーフォーム!J12&lt;&gt;"",エントリーフォーム!J12,"")</f>
        <v/>
      </c>
      <c r="K3" s="11" t="str">
        <f>IF(エントリーフォーム!K12&lt;&gt;"",エントリーフォーム!K12,"")</f>
        <v/>
      </c>
    </row>
    <row r="4" spans="1:11" x14ac:dyDescent="0.4">
      <c r="A4" s="11" t="str">
        <f>IF(AND(エントリーフォーム!$E$3&lt;&gt;"",E4&lt;&gt;""),エントリーフォーム!$E$3,"")</f>
        <v/>
      </c>
      <c r="B4" s="11" t="str">
        <f>IF(A4&lt;&gt;"",VLOOKUP(A4,値!$A$2:$B$37,2,FALSE),"")</f>
        <v/>
      </c>
      <c r="C4" s="41" t="s">
        <v>118</v>
      </c>
      <c r="D4" s="39">
        <f>エントリーフォーム!B13</f>
        <v>3</v>
      </c>
      <c r="E4" s="11" t="str">
        <f>IF(エントリーフォーム!C13&lt;&gt;"",エントリーフォーム!C13,"")</f>
        <v/>
      </c>
      <c r="F4" s="11" t="str">
        <f>TRIM(エントリーフォーム!D13)&amp;" "&amp;TRIM(エントリーフォーム!E13)</f>
        <v xml:space="preserve"> </v>
      </c>
      <c r="G4" s="11" t="str">
        <f>TRIM(エントリーフォーム!F13)&amp;" "&amp;TRIM(エントリーフォーム!G13)</f>
        <v xml:space="preserve"> </v>
      </c>
      <c r="H4" s="11" t="str">
        <f>IF(エントリーフォーム!H13&lt;&gt;"",エントリーフォーム!H13,"")</f>
        <v/>
      </c>
      <c r="I4" s="11" t="str">
        <f>IF(エントリーフォーム!I13&lt;&gt;"",エントリーフォーム!I13,"")</f>
        <v/>
      </c>
      <c r="J4" s="11" t="str">
        <f>IF(エントリーフォーム!J13&lt;&gt;"",エントリーフォーム!J13,"")</f>
        <v/>
      </c>
      <c r="K4" s="11" t="str">
        <f>IF(エントリーフォーム!K13&lt;&gt;"",エントリーフォーム!K13,"")</f>
        <v/>
      </c>
    </row>
    <row r="5" spans="1:11" x14ac:dyDescent="0.4">
      <c r="A5" s="11" t="str">
        <f>IF(AND(エントリーフォーム!$E$3&lt;&gt;"",E5&lt;&gt;""),エントリーフォーム!$E$3,"")</f>
        <v/>
      </c>
      <c r="B5" s="11" t="str">
        <f>IF(A5&lt;&gt;"",VLOOKUP(A5,値!$A$2:$B$37,2,FALSE),"")</f>
        <v/>
      </c>
      <c r="C5" s="41" t="s">
        <v>118</v>
      </c>
      <c r="D5" s="39">
        <f>エントリーフォーム!B14</f>
        <v>4</v>
      </c>
      <c r="E5" s="11" t="str">
        <f>IF(エントリーフォーム!C14&lt;&gt;"",エントリーフォーム!C14,"")</f>
        <v/>
      </c>
      <c r="F5" s="11" t="str">
        <f>TRIM(エントリーフォーム!D14)&amp;" "&amp;TRIM(エントリーフォーム!E14)</f>
        <v xml:space="preserve"> </v>
      </c>
      <c r="G5" s="11" t="str">
        <f>TRIM(エントリーフォーム!F14)&amp;" "&amp;TRIM(エントリーフォーム!G14)</f>
        <v xml:space="preserve"> </v>
      </c>
      <c r="H5" s="11" t="str">
        <f>IF(エントリーフォーム!H14&lt;&gt;"",エントリーフォーム!H14,"")</f>
        <v/>
      </c>
      <c r="I5" s="11" t="str">
        <f>IF(エントリーフォーム!I14&lt;&gt;"",エントリーフォーム!I14,"")</f>
        <v/>
      </c>
      <c r="J5" s="11" t="str">
        <f>IF(エントリーフォーム!J14&lt;&gt;"",エントリーフォーム!J14,"")</f>
        <v/>
      </c>
      <c r="K5" s="11" t="str">
        <f>IF(エントリーフォーム!K14&lt;&gt;"",エントリーフォーム!K14,"")</f>
        <v/>
      </c>
    </row>
    <row r="6" spans="1:11" x14ac:dyDescent="0.4">
      <c r="A6" s="11" t="str">
        <f>IF(AND(エントリーフォーム!$E$3&lt;&gt;"",E6&lt;&gt;""),エントリーフォーム!$E$3,"")</f>
        <v/>
      </c>
      <c r="B6" s="11" t="str">
        <f>IF(A6&lt;&gt;"",VLOOKUP(A6,値!$A$2:$B$37,2,FALSE),"")</f>
        <v/>
      </c>
      <c r="C6" s="41" t="s">
        <v>118</v>
      </c>
      <c r="D6" s="39">
        <f>エントリーフォーム!B15</f>
        <v>5</v>
      </c>
      <c r="E6" s="11" t="str">
        <f>IF(エントリーフォーム!C15&lt;&gt;"",エントリーフォーム!C15,"")</f>
        <v/>
      </c>
      <c r="F6" s="11" t="str">
        <f>TRIM(エントリーフォーム!D15)&amp;" "&amp;TRIM(エントリーフォーム!E15)</f>
        <v xml:space="preserve"> </v>
      </c>
      <c r="G6" s="11" t="str">
        <f>TRIM(エントリーフォーム!F15)&amp;" "&amp;TRIM(エントリーフォーム!G15)</f>
        <v xml:space="preserve"> </v>
      </c>
      <c r="H6" s="11" t="str">
        <f>IF(エントリーフォーム!H15&lt;&gt;"",エントリーフォーム!H15,"")</f>
        <v/>
      </c>
      <c r="I6" s="11" t="str">
        <f>IF(エントリーフォーム!I15&lt;&gt;"",エントリーフォーム!I15,"")</f>
        <v/>
      </c>
      <c r="J6" s="11" t="str">
        <f>IF(エントリーフォーム!J15&lt;&gt;"",エントリーフォーム!J15,"")</f>
        <v/>
      </c>
      <c r="K6" s="11" t="str">
        <f>IF(エントリーフォーム!K15&lt;&gt;"",エントリーフォーム!K15,"")</f>
        <v/>
      </c>
    </row>
    <row r="7" spans="1:11" x14ac:dyDescent="0.4">
      <c r="A7" s="11" t="str">
        <f>IF(AND(エントリーフォーム!$E$3&lt;&gt;"",E7&lt;&gt;""),エントリーフォーム!$E$3,"")</f>
        <v/>
      </c>
      <c r="B7" s="11" t="str">
        <f>IF(A7&lt;&gt;"",VLOOKUP(A7,値!$A$2:$B$37,2,FALSE),"")</f>
        <v/>
      </c>
      <c r="C7" s="41" t="s">
        <v>118</v>
      </c>
      <c r="D7" s="39">
        <f>エントリーフォーム!B16</f>
        <v>6</v>
      </c>
      <c r="E7" s="11" t="str">
        <f>IF(エントリーフォーム!C16&lt;&gt;"",エントリーフォーム!C16,"")</f>
        <v/>
      </c>
      <c r="F7" s="11" t="str">
        <f>TRIM(エントリーフォーム!D16)&amp;" "&amp;TRIM(エントリーフォーム!E16)</f>
        <v xml:space="preserve"> </v>
      </c>
      <c r="G7" s="11" t="str">
        <f>TRIM(エントリーフォーム!F16)&amp;" "&amp;TRIM(エントリーフォーム!G16)</f>
        <v xml:space="preserve"> </v>
      </c>
      <c r="H7" s="11" t="str">
        <f>IF(エントリーフォーム!H16&lt;&gt;"",エントリーフォーム!H16,"")</f>
        <v/>
      </c>
      <c r="I7" s="11" t="str">
        <f>IF(エントリーフォーム!I16&lt;&gt;"",エントリーフォーム!I16,"")</f>
        <v/>
      </c>
      <c r="J7" s="11" t="str">
        <f>IF(エントリーフォーム!J16&lt;&gt;"",エントリーフォーム!J16,"")</f>
        <v/>
      </c>
      <c r="K7" s="11" t="str">
        <f>IF(エントリーフォーム!K16&lt;&gt;"",エントリーフォーム!K16,"")</f>
        <v/>
      </c>
    </row>
    <row r="8" spans="1:11" x14ac:dyDescent="0.4">
      <c r="A8" s="11" t="str">
        <f>IF(AND(エントリーフォーム!$E$3&lt;&gt;"",E8&lt;&gt;""),エントリーフォーム!$E$3,"")</f>
        <v/>
      </c>
      <c r="B8" s="11" t="str">
        <f>IF(A8&lt;&gt;"",VLOOKUP(A8,値!$A$2:$B$37,2,FALSE),"")</f>
        <v/>
      </c>
      <c r="C8" s="41" t="s">
        <v>118</v>
      </c>
      <c r="D8" s="39">
        <f>エントリーフォーム!B17</f>
        <v>7</v>
      </c>
      <c r="E8" s="11" t="str">
        <f>IF(エントリーフォーム!C17&lt;&gt;"",エントリーフォーム!C17,"")</f>
        <v/>
      </c>
      <c r="F8" s="11" t="str">
        <f>TRIM(エントリーフォーム!D17)&amp;" "&amp;TRIM(エントリーフォーム!E17)</f>
        <v xml:space="preserve"> </v>
      </c>
      <c r="G8" s="11" t="str">
        <f>TRIM(エントリーフォーム!F17)&amp;" "&amp;TRIM(エントリーフォーム!G17)</f>
        <v xml:space="preserve"> </v>
      </c>
      <c r="H8" s="11" t="str">
        <f>IF(エントリーフォーム!H17&lt;&gt;"",エントリーフォーム!H17,"")</f>
        <v/>
      </c>
      <c r="I8" s="11" t="str">
        <f>IF(エントリーフォーム!I17&lt;&gt;"",エントリーフォーム!I17,"")</f>
        <v/>
      </c>
      <c r="J8" s="11" t="str">
        <f>IF(エントリーフォーム!J17&lt;&gt;"",エントリーフォーム!J17,"")</f>
        <v/>
      </c>
      <c r="K8" s="11" t="str">
        <f>IF(エントリーフォーム!K17&lt;&gt;"",エントリーフォーム!K17,"")</f>
        <v/>
      </c>
    </row>
    <row r="9" spans="1:11" x14ac:dyDescent="0.4">
      <c r="A9" s="11" t="str">
        <f>IF(AND(エントリーフォーム!$E$3&lt;&gt;"",E9&lt;&gt;""),エントリーフォーム!$E$3,"")</f>
        <v/>
      </c>
      <c r="B9" s="11" t="str">
        <f>IF(A9&lt;&gt;"",VLOOKUP(A9,値!$A$2:$B$37,2,FALSE),"")</f>
        <v/>
      </c>
      <c r="C9" s="41" t="s">
        <v>118</v>
      </c>
      <c r="D9" s="39">
        <f>エントリーフォーム!B18</f>
        <v>8</v>
      </c>
      <c r="E9" s="11" t="str">
        <f>IF(エントリーフォーム!C18&lt;&gt;"",エントリーフォーム!C18,"")</f>
        <v/>
      </c>
      <c r="F9" s="11" t="str">
        <f>TRIM(エントリーフォーム!D18)&amp;" "&amp;TRIM(エントリーフォーム!E18)</f>
        <v xml:space="preserve"> </v>
      </c>
      <c r="G9" s="11" t="str">
        <f>TRIM(エントリーフォーム!F18)&amp;" "&amp;TRIM(エントリーフォーム!G18)</f>
        <v xml:space="preserve"> </v>
      </c>
      <c r="H9" s="11" t="str">
        <f>IF(エントリーフォーム!H18&lt;&gt;"",エントリーフォーム!H18,"")</f>
        <v/>
      </c>
      <c r="I9" s="11" t="str">
        <f>IF(エントリーフォーム!I18&lt;&gt;"",エントリーフォーム!I18,"")</f>
        <v/>
      </c>
      <c r="J9" s="11" t="str">
        <f>IF(エントリーフォーム!J18&lt;&gt;"",エントリーフォーム!J18,"")</f>
        <v/>
      </c>
      <c r="K9" s="11" t="str">
        <f>IF(エントリーフォーム!K18&lt;&gt;"",エントリーフォーム!K18,"")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M49"/>
  <sheetViews>
    <sheetView zoomScale="95" zoomScaleNormal="95" workbookViewId="0">
      <selection activeCell="D30" sqref="D30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97</v>
      </c>
      <c r="C1" t="s">
        <v>9</v>
      </c>
      <c r="E1" t="s">
        <v>8</v>
      </c>
      <c r="F1" t="s">
        <v>11</v>
      </c>
      <c r="I1" t="s">
        <v>38</v>
      </c>
      <c r="K1" t="s">
        <v>37</v>
      </c>
      <c r="M1" t="s">
        <v>95</v>
      </c>
    </row>
    <row r="2" spans="1:13" x14ac:dyDescent="0.4">
      <c r="B2">
        <v>0</v>
      </c>
      <c r="C2" t="s">
        <v>19</v>
      </c>
      <c r="D2">
        <v>1</v>
      </c>
      <c r="E2" t="s">
        <v>12</v>
      </c>
      <c r="F2" t="s">
        <v>98</v>
      </c>
      <c r="G2">
        <v>1</v>
      </c>
      <c r="I2" t="s">
        <v>39</v>
      </c>
      <c r="K2" t="s">
        <v>42</v>
      </c>
      <c r="M2" t="s">
        <v>48</v>
      </c>
    </row>
    <row r="3" spans="1:13" x14ac:dyDescent="0.4">
      <c r="A3" t="s">
        <v>101</v>
      </c>
      <c r="B3">
        <v>1</v>
      </c>
      <c r="D3">
        <v>0</v>
      </c>
      <c r="E3" t="s">
        <v>13</v>
      </c>
      <c r="F3" t="s">
        <v>99</v>
      </c>
      <c r="G3">
        <v>1</v>
      </c>
      <c r="I3" t="s">
        <v>46</v>
      </c>
      <c r="K3" t="s">
        <v>43</v>
      </c>
      <c r="M3" t="s">
        <v>49</v>
      </c>
    </row>
    <row r="4" spans="1:13" x14ac:dyDescent="0.4">
      <c r="A4" t="s">
        <v>124</v>
      </c>
      <c r="B4">
        <v>2</v>
      </c>
      <c r="E4" t="s">
        <v>14</v>
      </c>
      <c r="F4" t="s">
        <v>17</v>
      </c>
      <c r="G4">
        <v>2</v>
      </c>
      <c r="I4" t="s">
        <v>40</v>
      </c>
      <c r="K4" t="s">
        <v>44</v>
      </c>
      <c r="M4" t="s">
        <v>50</v>
      </c>
    </row>
    <row r="5" spans="1:13" x14ac:dyDescent="0.4">
      <c r="A5" t="s">
        <v>128</v>
      </c>
      <c r="B5">
        <v>3</v>
      </c>
      <c r="E5" t="s">
        <v>15</v>
      </c>
      <c r="I5" t="s">
        <v>41</v>
      </c>
      <c r="K5" t="s">
        <v>45</v>
      </c>
      <c r="M5" t="s">
        <v>51</v>
      </c>
    </row>
    <row r="6" spans="1:13" x14ac:dyDescent="0.4">
      <c r="A6" t="s">
        <v>22</v>
      </c>
      <c r="B6">
        <v>4</v>
      </c>
      <c r="E6" t="s">
        <v>16</v>
      </c>
      <c r="I6" t="s">
        <v>47</v>
      </c>
      <c r="M6" t="s">
        <v>52</v>
      </c>
    </row>
    <row r="7" spans="1:13" x14ac:dyDescent="0.4">
      <c r="A7" t="s">
        <v>23</v>
      </c>
      <c r="B7">
        <v>5</v>
      </c>
      <c r="I7" t="s">
        <v>45</v>
      </c>
      <c r="M7" t="s">
        <v>53</v>
      </c>
    </row>
    <row r="8" spans="1:13" x14ac:dyDescent="0.4">
      <c r="A8" t="s">
        <v>24</v>
      </c>
      <c r="B8">
        <v>6</v>
      </c>
      <c r="E8" t="s">
        <v>18</v>
      </c>
      <c r="M8" t="s">
        <v>54</v>
      </c>
    </row>
    <row r="9" spans="1:13" x14ac:dyDescent="0.4">
      <c r="A9" t="s">
        <v>25</v>
      </c>
      <c r="B9">
        <v>7</v>
      </c>
      <c r="M9" t="s">
        <v>55</v>
      </c>
    </row>
    <row r="10" spans="1:13" x14ac:dyDescent="0.4">
      <c r="A10" t="s">
        <v>26</v>
      </c>
      <c r="B10">
        <v>8</v>
      </c>
      <c r="M10" t="s">
        <v>56</v>
      </c>
    </row>
    <row r="11" spans="1:13" x14ac:dyDescent="0.4">
      <c r="A11" t="s">
        <v>129</v>
      </c>
      <c r="B11">
        <v>9</v>
      </c>
      <c r="M11" t="s">
        <v>57</v>
      </c>
    </row>
    <row r="12" spans="1:13" x14ac:dyDescent="0.4">
      <c r="A12" t="s">
        <v>130</v>
      </c>
      <c r="B12">
        <v>10</v>
      </c>
      <c r="M12" t="s">
        <v>58</v>
      </c>
    </row>
    <row r="13" spans="1:13" x14ac:dyDescent="0.4">
      <c r="A13" t="s">
        <v>131</v>
      </c>
      <c r="B13">
        <v>11</v>
      </c>
      <c r="M13" t="s">
        <v>59</v>
      </c>
    </row>
    <row r="14" spans="1:13" x14ac:dyDescent="0.4">
      <c r="A14" t="s">
        <v>28</v>
      </c>
      <c r="B14">
        <v>12</v>
      </c>
      <c r="M14" t="s">
        <v>60</v>
      </c>
    </row>
    <row r="15" spans="1:13" x14ac:dyDescent="0.4">
      <c r="A15" t="s">
        <v>29</v>
      </c>
      <c r="B15">
        <v>13</v>
      </c>
      <c r="M15" t="s">
        <v>61</v>
      </c>
    </row>
    <row r="16" spans="1:13" x14ac:dyDescent="0.4">
      <c r="A16" t="s">
        <v>30</v>
      </c>
      <c r="B16">
        <v>14</v>
      </c>
      <c r="M16" t="s">
        <v>62</v>
      </c>
    </row>
    <row r="17" spans="1:13" x14ac:dyDescent="0.4">
      <c r="A17" t="s">
        <v>31</v>
      </c>
      <c r="B17">
        <v>15</v>
      </c>
      <c r="M17" t="s">
        <v>63</v>
      </c>
    </row>
    <row r="18" spans="1:13" x14ac:dyDescent="0.4">
      <c r="A18" t="s">
        <v>32</v>
      </c>
      <c r="B18">
        <v>16</v>
      </c>
      <c r="M18" t="s">
        <v>64</v>
      </c>
    </row>
    <row r="19" spans="1:13" x14ac:dyDescent="0.4">
      <c r="A19" t="s">
        <v>33</v>
      </c>
      <c r="B19">
        <v>17</v>
      </c>
      <c r="M19" t="s">
        <v>65</v>
      </c>
    </row>
    <row r="20" spans="1:13" x14ac:dyDescent="0.4">
      <c r="A20" t="s">
        <v>100</v>
      </c>
      <c r="B20">
        <v>18</v>
      </c>
      <c r="M20" t="s">
        <v>66</v>
      </c>
    </row>
    <row r="21" spans="1:13" x14ac:dyDescent="0.4">
      <c r="A21" t="s">
        <v>102</v>
      </c>
      <c r="B21">
        <v>19</v>
      </c>
      <c r="M21" t="s">
        <v>67</v>
      </c>
    </row>
    <row r="22" spans="1:13" x14ac:dyDescent="0.4">
      <c r="A22" t="s">
        <v>103</v>
      </c>
      <c r="B22">
        <v>20</v>
      </c>
      <c r="M22" t="s">
        <v>68</v>
      </c>
    </row>
    <row r="23" spans="1:13" x14ac:dyDescent="0.4">
      <c r="A23" t="s">
        <v>104</v>
      </c>
      <c r="B23">
        <v>21</v>
      </c>
      <c r="M23" t="s">
        <v>69</v>
      </c>
    </row>
    <row r="24" spans="1:13" x14ac:dyDescent="0.4">
      <c r="A24" t="s">
        <v>122</v>
      </c>
      <c r="B24">
        <v>22</v>
      </c>
      <c r="M24" t="s">
        <v>70</v>
      </c>
    </row>
    <row r="25" spans="1:13" x14ac:dyDescent="0.4">
      <c r="A25" t="s">
        <v>105</v>
      </c>
      <c r="B25">
        <v>23</v>
      </c>
      <c r="M25" t="s">
        <v>71</v>
      </c>
    </row>
    <row r="26" spans="1:13" x14ac:dyDescent="0.4">
      <c r="A26" t="s">
        <v>106</v>
      </c>
      <c r="B26">
        <v>24</v>
      </c>
      <c r="M26" t="s">
        <v>72</v>
      </c>
    </row>
    <row r="27" spans="1:13" x14ac:dyDescent="0.4">
      <c r="A27" t="s">
        <v>123</v>
      </c>
      <c r="B27">
        <v>25</v>
      </c>
      <c r="M27" t="s">
        <v>73</v>
      </c>
    </row>
    <row r="28" spans="1:13" x14ac:dyDescent="0.4">
      <c r="A28" t="s">
        <v>107</v>
      </c>
      <c r="B28">
        <v>26</v>
      </c>
      <c r="M28" t="s">
        <v>74</v>
      </c>
    </row>
    <row r="29" spans="1:13" x14ac:dyDescent="0.4">
      <c r="A29" t="s">
        <v>132</v>
      </c>
      <c r="B29">
        <v>27</v>
      </c>
      <c r="M29" t="s">
        <v>75</v>
      </c>
    </row>
    <row r="30" spans="1:13" x14ac:dyDescent="0.4">
      <c r="A30" t="s">
        <v>27</v>
      </c>
      <c r="B30">
        <v>28</v>
      </c>
      <c r="M30" t="s">
        <v>76</v>
      </c>
    </row>
    <row r="31" spans="1:13" x14ac:dyDescent="0.4">
      <c r="A31" t="s">
        <v>125</v>
      </c>
      <c r="B31">
        <v>29</v>
      </c>
      <c r="M31" t="s">
        <v>77</v>
      </c>
    </row>
    <row r="32" spans="1:13" x14ac:dyDescent="0.4">
      <c r="A32" t="s">
        <v>108</v>
      </c>
      <c r="B32">
        <v>30</v>
      </c>
      <c r="M32" t="s">
        <v>78</v>
      </c>
    </row>
    <row r="33" spans="1:13" x14ac:dyDescent="0.4">
      <c r="A33" t="s">
        <v>133</v>
      </c>
      <c r="B33">
        <v>31</v>
      </c>
      <c r="M33" t="s">
        <v>79</v>
      </c>
    </row>
    <row r="34" spans="1:13" x14ac:dyDescent="0.4">
      <c r="A34" t="s">
        <v>109</v>
      </c>
      <c r="B34">
        <v>32</v>
      </c>
      <c r="M34" t="s">
        <v>80</v>
      </c>
    </row>
    <row r="35" spans="1:13" x14ac:dyDescent="0.4">
      <c r="B35">
        <v>33</v>
      </c>
      <c r="M35" t="s">
        <v>81</v>
      </c>
    </row>
    <row r="36" spans="1:13" x14ac:dyDescent="0.4">
      <c r="B36">
        <v>34</v>
      </c>
      <c r="M36" t="s">
        <v>82</v>
      </c>
    </row>
    <row r="37" spans="1:13" x14ac:dyDescent="0.4">
      <c r="B37">
        <v>35</v>
      </c>
      <c r="M37" t="s">
        <v>83</v>
      </c>
    </row>
    <row r="38" spans="1:13" x14ac:dyDescent="0.4">
      <c r="B38">
        <v>36</v>
      </c>
      <c r="M38" t="s">
        <v>84</v>
      </c>
    </row>
    <row r="39" spans="1:13" x14ac:dyDescent="0.4">
      <c r="B39">
        <v>37</v>
      </c>
      <c r="M39" t="s">
        <v>85</v>
      </c>
    </row>
    <row r="40" spans="1:13" x14ac:dyDescent="0.4">
      <c r="B40">
        <v>38</v>
      </c>
      <c r="M40" t="s">
        <v>86</v>
      </c>
    </row>
    <row r="41" spans="1:13" x14ac:dyDescent="0.4">
      <c r="B41">
        <v>39</v>
      </c>
      <c r="M41" t="s">
        <v>87</v>
      </c>
    </row>
    <row r="42" spans="1:13" x14ac:dyDescent="0.4">
      <c r="B42">
        <v>40</v>
      </c>
      <c r="M42" t="s">
        <v>88</v>
      </c>
    </row>
    <row r="43" spans="1:13" x14ac:dyDescent="0.4">
      <c r="B43">
        <v>41</v>
      </c>
      <c r="M43" t="s">
        <v>89</v>
      </c>
    </row>
    <row r="44" spans="1:13" x14ac:dyDescent="0.4">
      <c r="B44">
        <v>42</v>
      </c>
      <c r="M44" t="s">
        <v>90</v>
      </c>
    </row>
    <row r="45" spans="1:13" x14ac:dyDescent="0.4">
      <c r="B45">
        <v>43</v>
      </c>
      <c r="M45" t="s">
        <v>91</v>
      </c>
    </row>
    <row r="46" spans="1:13" x14ac:dyDescent="0.4">
      <c r="B46">
        <v>44</v>
      </c>
      <c r="M46" t="s">
        <v>92</v>
      </c>
    </row>
    <row r="47" spans="1:13" x14ac:dyDescent="0.4">
      <c r="B47">
        <v>45</v>
      </c>
      <c r="M47" t="s">
        <v>93</v>
      </c>
    </row>
    <row r="48" spans="1:13" x14ac:dyDescent="0.4">
      <c r="B48">
        <v>46</v>
      </c>
      <c r="M48" t="s">
        <v>94</v>
      </c>
    </row>
    <row r="49" spans="2:13" x14ac:dyDescent="0.4">
      <c r="B49">
        <v>47</v>
      </c>
      <c r="M49" t="s">
        <v>45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選手権 エントリーフォーム</dc:title>
  <dc:creator>日本社会人団体馬術連盟</dc:creator>
  <cp:lastModifiedBy>Tahara, Takayuki/田原 孝幸</cp:lastModifiedBy>
  <cp:lastPrinted>2021-02-12T09:00:51Z</cp:lastPrinted>
  <dcterms:created xsi:type="dcterms:W3CDTF">2015-06-05T18:17:20Z</dcterms:created>
  <dcterms:modified xsi:type="dcterms:W3CDTF">2023-08-21T09:25:35Z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