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041498\Desktop\"/>
    </mc:Choice>
  </mc:AlternateContent>
  <xr:revisionPtr revIDLastSave="0" documentId="13_ncr:1_{3923D50F-08A8-4ACD-ADF7-01A63836D590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エントリーシート" sheetId="3" r:id="rId1"/>
  </sheets>
  <definedNames>
    <definedName name="A面審判">#REF!</definedName>
    <definedName name="B面審判">#REF!</definedName>
    <definedName name="faultStatus">#REF!</definedName>
    <definedName name="faultStatusXI">#REF!</definedName>
    <definedName name="KAIKEI">#REF!</definedName>
    <definedName name="L面審判">#REF!</definedName>
    <definedName name="_xlnm.Print_Area" localSheetId="0">エントリーシート!$A$1:$K$39</definedName>
    <definedName name="R面審判">#REF!</definedName>
    <definedName name="くじNo_決勝">#REF!</definedName>
    <definedName name="くじNo_個人">#REF!</definedName>
    <definedName name="くじNo_団体">#REF!</definedName>
    <definedName name="たたき">#REF!</definedName>
    <definedName name="ペア競技">#REF!</definedName>
    <definedName name="課目">#REF!</definedName>
    <definedName name="会員団体">#REF!</definedName>
    <definedName name="棄権失権">#REF!</definedName>
    <definedName name="競技">#REF!</definedName>
    <definedName name="経路違反">#REF!</definedName>
    <definedName name="決勝審判">#REF!</definedName>
    <definedName name="審判">#REF!</definedName>
    <definedName name="審判一覧">#REF!</definedName>
    <definedName name="選手">#REF!</definedName>
    <definedName name="選手名">#REF!</definedName>
    <definedName name="全長">#REF!</definedName>
    <definedName name="第1競技">#REF!</definedName>
    <definedName name="団体戦出場有資格団体">#REF!</definedName>
    <definedName name="団体入賞">#REF!</definedName>
    <definedName name="入賞">#REF!</definedName>
    <definedName name="馬ペア">#REF!</definedName>
    <definedName name="馬匹">#REF!</definedName>
    <definedName name="分速">#REF!</definedName>
    <definedName name="有効くじ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3" l="1"/>
  <c r="G36" i="3" s="1"/>
  <c r="K35" i="3"/>
  <c r="J9" i="3"/>
  <c r="I9" i="3"/>
  <c r="H9" i="3"/>
  <c r="G9" i="3"/>
  <c r="F35" i="3"/>
  <c r="D9" i="3" l="1"/>
  <c r="F36" i="3"/>
  <c r="C35" i="3"/>
  <c r="C36" i="3" s="1"/>
  <c r="D35" i="3"/>
  <c r="H35" i="3"/>
  <c r="E9" i="3" l="1"/>
  <c r="A10" i="3" l="1"/>
  <c r="A11" i="3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E35" i="3"/>
  <c r="E36" i="3" s="1"/>
  <c r="J35" i="3"/>
  <c r="J36" i="3" s="1"/>
  <c r="K36" i="3"/>
  <c r="I35" i="3" l="1"/>
  <c r="I36" i="3" s="1"/>
  <c r="H36" i="3"/>
  <c r="D37" i="3" l="1"/>
</calcChain>
</file>

<file path=xl/sharedStrings.xml><?xml version="1.0" encoding="utf-8"?>
<sst xmlns="http://schemas.openxmlformats.org/spreadsheetml/2006/main" count="54" uniqueCount="48">
  <si>
    <t>プログラム</t>
    <phoneticPr fontId="3"/>
  </si>
  <si>
    <t>競技種目</t>
    <rPh sb="0" eb="2">
      <t>キョウギ</t>
    </rPh>
    <rPh sb="2" eb="4">
      <t>シュモク</t>
    </rPh>
    <phoneticPr fontId="3"/>
  </si>
  <si>
    <t>内容・レベル</t>
    <rPh sb="0" eb="2">
      <t>ナイヨウ</t>
    </rPh>
    <phoneticPr fontId="3"/>
  </si>
  <si>
    <t>適用規程</t>
    <rPh sb="0" eb="2">
      <t>テキヨウ</t>
    </rPh>
    <rPh sb="2" eb="4">
      <t>キテイ</t>
    </rPh>
    <phoneticPr fontId="3"/>
  </si>
  <si>
    <t>B'以上</t>
    <rPh sb="2" eb="4">
      <t>イジョウ</t>
    </rPh>
    <phoneticPr fontId="3"/>
  </si>
  <si>
    <t>参加料</t>
    <rPh sb="0" eb="2">
      <t>サンカ</t>
    </rPh>
    <rPh sb="2" eb="3">
      <t>リョウ</t>
    </rPh>
    <phoneticPr fontId="3"/>
  </si>
  <si>
    <t>氏名</t>
    <rPh sb="0" eb="2">
      <t>シメイ</t>
    </rPh>
    <phoneticPr fontId="3"/>
  </si>
  <si>
    <t>登録料の振込先</t>
    <phoneticPr fontId="3"/>
  </si>
  <si>
    <t xml:space="preserve">出場要件(社馬連グレード) </t>
    <rPh sb="0" eb="2">
      <t>シュツジョウ</t>
    </rPh>
    <rPh sb="2" eb="4">
      <t>ヨウケン</t>
    </rPh>
    <rPh sb="5" eb="6">
      <t>シャ</t>
    </rPh>
    <rPh sb="6" eb="8">
      <t>バレン</t>
    </rPh>
    <phoneticPr fontId="3"/>
  </si>
  <si>
    <t>No</t>
    <phoneticPr fontId="3"/>
  </si>
  <si>
    <t>第2課目B</t>
  </si>
  <si>
    <t>日本社会人団体馬術連盟</t>
    <phoneticPr fontId="3"/>
  </si>
  <si>
    <t>杉谷乗馬クラブ</t>
    <rPh sb="0" eb="2">
      <t>スギタニ</t>
    </rPh>
    <rPh sb="2" eb="4">
      <t>ジョウバ</t>
    </rPh>
    <phoneticPr fontId="3"/>
  </si>
  <si>
    <t>審判員</t>
    <rPh sb="0" eb="3">
      <t>シンパンイン</t>
    </rPh>
    <phoneticPr fontId="3"/>
  </si>
  <si>
    <t>2025 JBG関西大会・グレード審査会 エントリーシート</t>
    <rPh sb="8" eb="10">
      <t>カンサイ</t>
    </rPh>
    <rPh sb="10" eb="12">
      <t>タイカイ</t>
    </rPh>
    <rPh sb="17" eb="20">
      <t>シンサカイ</t>
    </rPh>
    <phoneticPr fontId="3"/>
  </si>
  <si>
    <t>引手による
サポート有り</t>
    <rPh sb="0" eb="2">
      <t>ヒキテ</t>
    </rPh>
    <rPh sb="10" eb="11">
      <t>ア</t>
    </rPh>
    <phoneticPr fontId="3"/>
  </si>
  <si>
    <t>ジムカーナ</t>
  </si>
  <si>
    <t>駈歩ジムカーナ</t>
  </si>
  <si>
    <t>B'以上</t>
  </si>
  <si>
    <t>保有グレード</t>
    <rPh sb="0" eb="2">
      <t>ホユウ</t>
    </rPh>
    <phoneticPr fontId="3"/>
  </si>
  <si>
    <t>B'以下</t>
    <rPh sb="2" eb="4">
      <t>イカ</t>
    </rPh>
    <phoneticPr fontId="3"/>
  </si>
  <si>
    <t>スチュワード</t>
    <phoneticPr fontId="3"/>
  </si>
  <si>
    <t>救護医</t>
    <rPh sb="0" eb="2">
      <t>キュウゴ</t>
    </rPh>
    <rPh sb="2" eb="3">
      <t>イ</t>
    </rPh>
    <phoneticPr fontId="3"/>
  </si>
  <si>
    <t>セクレタリー</t>
    <phoneticPr fontId="3"/>
  </si>
  <si>
    <t>場内係</t>
    <rPh sb="0" eb="2">
      <t>ジョウナイ</t>
    </rPh>
    <rPh sb="2" eb="3">
      <t>カカリ</t>
    </rPh>
    <phoneticPr fontId="3"/>
  </si>
  <si>
    <t>放送係</t>
    <rPh sb="0" eb="2">
      <t>ホウソウ</t>
    </rPh>
    <rPh sb="2" eb="3">
      <t>カカリ</t>
    </rPh>
    <phoneticPr fontId="3"/>
  </si>
  <si>
    <t>第2課目C</t>
    <phoneticPr fontId="3"/>
  </si>
  <si>
    <t>ー</t>
    <phoneticPr fontId="3"/>
  </si>
  <si>
    <t>　　　　　　　　　　</t>
    <phoneticPr fontId="3"/>
  </si>
  <si>
    <t>JEF競技会規程　第37版</t>
    <phoneticPr fontId="3"/>
  </si>
  <si>
    <t>速歩禁止</t>
    <phoneticPr fontId="3"/>
  </si>
  <si>
    <t>駈歩部班</t>
    <rPh sb="0" eb="2">
      <t>カケアシ</t>
    </rPh>
    <phoneticPr fontId="3"/>
  </si>
  <si>
    <t>速歩まで</t>
    <rPh sb="0" eb="2">
      <t>ハヤアシ</t>
    </rPh>
    <phoneticPr fontId="3"/>
  </si>
  <si>
    <t>駈歩まで</t>
    <rPh sb="0" eb="2">
      <t>カケアシ</t>
    </rPh>
    <phoneticPr fontId="3"/>
  </si>
  <si>
    <t>速歩部班</t>
    <rPh sb="0" eb="2">
      <t>ハヤアシ</t>
    </rPh>
    <phoneticPr fontId="3"/>
  </si>
  <si>
    <t>競技委員</t>
    <rPh sb="0" eb="2">
      <t>キョウギ</t>
    </rPh>
    <rPh sb="2" eb="4">
      <t>イイン</t>
    </rPh>
    <phoneticPr fontId="3"/>
  </si>
  <si>
    <t>集計係</t>
    <rPh sb="0" eb="2">
      <t>シュウケイ</t>
    </rPh>
    <rPh sb="2" eb="3">
      <t>カカリ</t>
    </rPh>
    <phoneticPr fontId="3"/>
  </si>
  <si>
    <t>筆記試験</t>
    <rPh sb="0" eb="2">
      <t>ヒッキ</t>
    </rPh>
    <rPh sb="2" eb="4">
      <t>シケン</t>
    </rPh>
    <phoneticPr fontId="3"/>
  </si>
  <si>
    <t>日馬連B級程度</t>
    <rPh sb="0" eb="1">
      <t>ニチ</t>
    </rPh>
    <rPh sb="1" eb="3">
      <t>バレン</t>
    </rPh>
    <rPh sb="4" eb="5">
      <t>キュウ</t>
    </rPh>
    <rPh sb="5" eb="7">
      <t>テイド</t>
    </rPh>
    <phoneticPr fontId="3"/>
  </si>
  <si>
    <t>B'以下</t>
    <phoneticPr fontId="3"/>
  </si>
  <si>
    <t>C・B’受験</t>
  </si>
  <si>
    <t>受験グレード</t>
    <phoneticPr fontId="3"/>
  </si>
  <si>
    <t>グレード審査</t>
    <phoneticPr fontId="3"/>
  </si>
  <si>
    <t>馬場馬術</t>
    <phoneticPr fontId="3"/>
  </si>
  <si>
    <t>馬場馬術</t>
    <rPh sb="0" eb="2">
      <t>ババ</t>
    </rPh>
    <rPh sb="2" eb="4">
      <t>バジュツ</t>
    </rPh>
    <phoneticPr fontId="3"/>
  </si>
  <si>
    <t>三井住友銀行　トランクＮＯＲＴＨ支店（普）0137499        ※11月7日(金)までに振込み願います</t>
    <rPh sb="39" eb="40">
      <t>ガツ</t>
    </rPh>
    <rPh sb="41" eb="42">
      <t>カ</t>
    </rPh>
    <rPh sb="43" eb="44">
      <t>キン</t>
    </rPh>
    <rPh sb="48" eb="50">
      <t>フリコ</t>
    </rPh>
    <rPh sb="51" eb="52">
      <t>ネガ</t>
    </rPh>
    <phoneticPr fontId="3"/>
  </si>
  <si>
    <t>B’以下</t>
    <rPh sb="2" eb="4">
      <t>イカ</t>
    </rPh>
    <phoneticPr fontId="3"/>
  </si>
  <si>
    <t>駈歩部班
グレード審査</t>
    <rPh sb="0" eb="2">
      <t>カケアシ</t>
    </rPh>
    <rPh sb="9" eb="11">
      <t>シンサ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</si>
</sst>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);[Red]\(0\)"/>
    <numFmt numFmtId="177" formatCode="0&quot;名&quot;"/>
    <numFmt numFmtId="178" formatCode="&quot;団体名(&quot;@&quot;) &quot;\ \ \ \ "/>
    <numFmt numFmtId="186" formatCode="&quot;第&quot;0&quot;競技&quot;"/>
    <numFmt numFmtId="200" formatCode="#,##0&quot;円&quot;"/>
    <numFmt numFmtId="206" formatCode="&quot;競技日：&quot;yyyy&quot;年&quot;m&quot;月&quot;d&quot;日&quot;"/>
    <numFmt numFmtId="207" formatCode="&quot;競技会場　：&quot;@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18">
    <xf numFmtId="0" fontId="0" fillId="0" borderId="0"/>
    <xf numFmtId="0" fontId="2" fillId="0" borderId="1" applyAlignment="0">
      <alignment vertical="center"/>
    </xf>
    <xf numFmtId="0" fontId="2" fillId="0" borderId="2" applyAlignment="0">
      <alignment vertical="center"/>
    </xf>
    <xf numFmtId="0" fontId="2" fillId="0" borderId="2" applyAlignment="0">
      <alignment vertical="center"/>
    </xf>
    <xf numFmtId="0" fontId="2" fillId="0" borderId="3" applyAlignment="0">
      <alignment vertical="center"/>
    </xf>
    <xf numFmtId="0" fontId="2" fillId="0" borderId="3" applyAlignment="0">
      <alignment vertical="center" wrapText="1"/>
    </xf>
    <xf numFmtId="0" fontId="2" fillId="0" borderId="4" applyAlignment="0">
      <alignment vertical="center"/>
    </xf>
    <xf numFmtId="0" fontId="2" fillId="0" borderId="3">
      <alignment vertical="center" wrapText="1"/>
    </xf>
    <xf numFmtId="0" fontId="2" fillId="0" borderId="3">
      <alignment vertical="center" wrapText="1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2" fillId="0" borderId="0"/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38" fontId="5" fillId="0" borderId="0" xfId="9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41" xfId="9" applyFont="1" applyFill="1" applyBorder="1" applyAlignment="1">
      <alignment horizontal="center" vertical="center"/>
    </xf>
    <xf numFmtId="38" fontId="5" fillId="2" borderId="15" xfId="9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38" fontId="5" fillId="0" borderId="42" xfId="9" applyFont="1" applyFill="1" applyBorder="1" applyAlignment="1">
      <alignment horizontal="center" vertical="center"/>
    </xf>
    <xf numFmtId="38" fontId="5" fillId="2" borderId="16" xfId="9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8" fontId="5" fillId="0" borderId="43" xfId="9" applyFont="1" applyFill="1" applyBorder="1" applyAlignment="1">
      <alignment horizontal="center" vertical="center"/>
    </xf>
    <xf numFmtId="6" fontId="5" fillId="0" borderId="18" xfId="9" applyNumberFormat="1" applyFont="1" applyBorder="1" applyAlignment="1">
      <alignment horizontal="center" vertical="center"/>
    </xf>
    <xf numFmtId="6" fontId="5" fillId="0" borderId="17" xfId="9" applyNumberFormat="1" applyFont="1" applyBorder="1" applyAlignment="1">
      <alignment horizontal="center" vertical="center"/>
    </xf>
    <xf numFmtId="6" fontId="5" fillId="0" borderId="46" xfId="9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38" fontId="5" fillId="0" borderId="59" xfId="9" applyFont="1" applyFill="1" applyBorder="1" applyAlignment="1">
      <alignment horizontal="center" vertical="center"/>
    </xf>
    <xf numFmtId="38" fontId="5" fillId="2" borderId="22" xfId="9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177" fontId="5" fillId="0" borderId="61" xfId="0" applyNumberFormat="1" applyFont="1" applyBorder="1" applyAlignment="1">
      <alignment horizontal="center" vertical="center"/>
    </xf>
    <xf numFmtId="176" fontId="5" fillId="3" borderId="40" xfId="9" applyNumberFormat="1" applyFont="1" applyFill="1" applyBorder="1" applyAlignment="1">
      <alignment horizontal="center" vertical="center"/>
    </xf>
    <xf numFmtId="176" fontId="5" fillId="3" borderId="26" xfId="0" applyNumberFormat="1" applyFont="1" applyFill="1" applyBorder="1" applyAlignment="1">
      <alignment horizontal="center" vertical="center" shrinkToFit="1"/>
    </xf>
    <xf numFmtId="176" fontId="5" fillId="3" borderId="27" xfId="0" applyNumberFormat="1" applyFont="1" applyFill="1" applyBorder="1" applyAlignment="1">
      <alignment horizontal="center" vertical="center" shrinkToFit="1"/>
    </xf>
    <xf numFmtId="186" fontId="8" fillId="3" borderId="34" xfId="9" applyNumberFormat="1" applyFont="1" applyFill="1" applyBorder="1" applyAlignment="1">
      <alignment horizontal="center" vertical="center"/>
    </xf>
    <xf numFmtId="186" fontId="8" fillId="3" borderId="35" xfId="9" applyNumberFormat="1" applyFont="1" applyFill="1" applyBorder="1" applyAlignment="1">
      <alignment horizontal="center" vertical="center"/>
    </xf>
    <xf numFmtId="186" fontId="8" fillId="3" borderId="32" xfId="9" applyNumberFormat="1" applyFont="1" applyFill="1" applyBorder="1" applyAlignment="1">
      <alignment horizontal="center" vertical="center"/>
    </xf>
    <xf numFmtId="176" fontId="5" fillId="3" borderId="68" xfId="0" applyNumberFormat="1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38" fontId="5" fillId="0" borderId="38" xfId="9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7" fontId="5" fillId="0" borderId="73" xfId="0" applyNumberFormat="1" applyFont="1" applyBorder="1" applyAlignment="1">
      <alignment horizontal="center" vertical="center"/>
    </xf>
    <xf numFmtId="176" fontId="5" fillId="3" borderId="67" xfId="0" applyNumberFormat="1" applyFont="1" applyFill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/>
    </xf>
    <xf numFmtId="176" fontId="5" fillId="3" borderId="69" xfId="0" applyNumberFormat="1" applyFont="1" applyFill="1" applyBorder="1" applyAlignment="1">
      <alignment horizontal="center" vertical="center"/>
    </xf>
    <xf numFmtId="177" fontId="5" fillId="0" borderId="50" xfId="0" applyNumberFormat="1" applyFont="1" applyBorder="1" applyAlignment="1">
      <alignment horizontal="center" vertical="center"/>
    </xf>
    <xf numFmtId="6" fontId="5" fillId="0" borderId="0" xfId="9" applyNumberFormat="1" applyFont="1" applyBorder="1" applyAlignment="1">
      <alignment horizontal="center" vertical="center"/>
    </xf>
    <xf numFmtId="38" fontId="7" fillId="0" borderId="0" xfId="9" applyFont="1" applyAlignment="1">
      <alignment vertical="center"/>
    </xf>
    <xf numFmtId="38" fontId="5" fillId="0" borderId="23" xfId="9" applyFont="1" applyBorder="1" applyAlignment="1">
      <alignment vertical="center"/>
    </xf>
    <xf numFmtId="38" fontId="5" fillId="0" borderId="65" xfId="9" applyFont="1" applyBorder="1" applyAlignment="1">
      <alignment vertical="center"/>
    </xf>
    <xf numFmtId="178" fontId="8" fillId="0" borderId="20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left" vertical="center"/>
    </xf>
    <xf numFmtId="206" fontId="4" fillId="0" borderId="0" xfId="0" applyNumberFormat="1" applyFont="1" applyAlignment="1">
      <alignment horizontal="right" vertical="center"/>
    </xf>
    <xf numFmtId="207" fontId="4" fillId="0" borderId="0" xfId="0" applyNumberFormat="1" applyFont="1" applyAlignment="1">
      <alignment horizontal="right" vertical="center"/>
    </xf>
    <xf numFmtId="38" fontId="5" fillId="0" borderId="0" xfId="9" applyFont="1" applyBorder="1" applyAlignment="1">
      <alignment vertical="center"/>
    </xf>
    <xf numFmtId="176" fontId="5" fillId="3" borderId="70" xfId="0" applyNumberFormat="1" applyFont="1" applyFill="1" applyBorder="1" applyAlignment="1">
      <alignment horizontal="center" vertical="center" shrinkToFit="1"/>
    </xf>
    <xf numFmtId="177" fontId="5" fillId="0" borderId="80" xfId="0" applyNumberFormat="1" applyFont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6" fontId="5" fillId="0" borderId="53" xfId="9" applyNumberFormat="1" applyFont="1" applyBorder="1" applyAlignment="1">
      <alignment horizontal="center" vertical="center"/>
    </xf>
    <xf numFmtId="38" fontId="5" fillId="0" borderId="38" xfId="9" applyFont="1" applyBorder="1" applyAlignment="1">
      <alignment horizontal="left" vertical="center" indent="1" shrinkToFit="1"/>
    </xf>
    <xf numFmtId="38" fontId="5" fillId="3" borderId="9" xfId="9" applyFont="1" applyFill="1" applyBorder="1" applyAlignment="1">
      <alignment horizontal="center" vertical="center" shrinkToFit="1"/>
    </xf>
    <xf numFmtId="38" fontId="5" fillId="3" borderId="74" xfId="9" applyFont="1" applyFill="1" applyBorder="1" applyAlignment="1">
      <alignment horizontal="center" vertical="center" shrinkToFit="1"/>
    </xf>
    <xf numFmtId="38" fontId="5" fillId="3" borderId="11" xfId="9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200" fontId="8" fillId="3" borderId="56" xfId="9" applyNumberFormat="1" applyFont="1" applyFill="1" applyBorder="1" applyAlignment="1">
      <alignment horizontal="center" vertical="center"/>
    </xf>
    <xf numFmtId="200" fontId="8" fillId="3" borderId="49" xfId="0" applyNumberFormat="1" applyFont="1" applyFill="1" applyBorder="1" applyAlignment="1">
      <alignment horizontal="center" vertical="center"/>
    </xf>
    <xf numFmtId="200" fontId="8" fillId="3" borderId="8" xfId="9" applyNumberFormat="1" applyFont="1" applyFill="1" applyBorder="1" applyAlignment="1">
      <alignment horizontal="center" vertical="center"/>
    </xf>
    <xf numFmtId="200" fontId="8" fillId="3" borderId="16" xfId="9" applyNumberFormat="1" applyFont="1" applyFill="1" applyBorder="1" applyAlignment="1">
      <alignment horizontal="center" vertical="center"/>
    </xf>
    <xf numFmtId="200" fontId="8" fillId="3" borderId="45" xfId="9" applyNumberFormat="1" applyFont="1" applyFill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8" fontId="5" fillId="3" borderId="7" xfId="9" applyFont="1" applyFill="1" applyBorder="1" applyAlignment="1">
      <alignment horizontal="center" vertical="center" wrapText="1"/>
    </xf>
    <xf numFmtId="38" fontId="5" fillId="3" borderId="72" xfId="9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200" fontId="8" fillId="3" borderId="30" xfId="0" applyNumberFormat="1" applyFont="1" applyFill="1" applyBorder="1" applyAlignment="1">
      <alignment horizontal="center" vertical="center"/>
    </xf>
    <xf numFmtId="176" fontId="5" fillId="3" borderId="77" xfId="0" applyNumberFormat="1" applyFont="1" applyFill="1" applyBorder="1" applyAlignment="1">
      <alignment horizontal="center" vertical="center" shrinkToFit="1"/>
    </xf>
    <xf numFmtId="38" fontId="5" fillId="2" borderId="82" xfId="9" applyFont="1" applyFill="1" applyBorder="1" applyAlignment="1">
      <alignment vertical="center"/>
    </xf>
    <xf numFmtId="38" fontId="5" fillId="2" borderId="14" xfId="9" applyFont="1" applyFill="1" applyBorder="1" applyAlignment="1">
      <alignment vertical="center"/>
    </xf>
    <xf numFmtId="38" fontId="5" fillId="2" borderId="83" xfId="9" applyFont="1" applyFill="1" applyBorder="1" applyAlignment="1">
      <alignment vertical="center"/>
    </xf>
    <xf numFmtId="177" fontId="5" fillId="0" borderId="28" xfId="0" applyNumberFormat="1" applyFont="1" applyBorder="1" applyAlignment="1">
      <alignment horizontal="center" vertical="center"/>
    </xf>
    <xf numFmtId="6" fontId="5" fillId="0" borderId="84" xfId="9" applyNumberFormat="1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 wrapText="1"/>
    </xf>
    <xf numFmtId="186" fontId="8" fillId="3" borderId="62" xfId="9" applyNumberFormat="1" applyFont="1" applyFill="1" applyBorder="1" applyAlignment="1">
      <alignment horizontal="center" vertical="center" shrinkToFit="1"/>
    </xf>
    <xf numFmtId="0" fontId="5" fillId="3" borderId="69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 shrinkToFit="1"/>
    </xf>
    <xf numFmtId="38" fontId="10" fillId="3" borderId="7" xfId="9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176" fontId="9" fillId="3" borderId="67" xfId="0" applyNumberFormat="1" applyFont="1" applyFill="1" applyBorder="1" applyAlignment="1">
      <alignment horizontal="center" vertical="center" wrapText="1" shrinkToFit="1"/>
    </xf>
    <xf numFmtId="206" fontId="5" fillId="0" borderId="0" xfId="0" applyNumberFormat="1" applyFont="1" applyAlignment="1">
      <alignment horizontal="center" shrinkToFit="1"/>
    </xf>
    <xf numFmtId="207" fontId="5" fillId="0" borderId="20" xfId="0" applyNumberFormat="1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38" fontId="8" fillId="3" borderId="31" xfId="9" applyFont="1" applyFill="1" applyBorder="1" applyAlignment="1">
      <alignment horizontal="left" vertical="center" indent="1"/>
    </xf>
    <xf numFmtId="38" fontId="8" fillId="3" borderId="32" xfId="9" applyFont="1" applyFill="1" applyBorder="1" applyAlignment="1">
      <alignment horizontal="left" vertical="center" indent="1"/>
    </xf>
    <xf numFmtId="38" fontId="8" fillId="3" borderId="33" xfId="9" applyFont="1" applyFill="1" applyBorder="1" applyAlignment="1">
      <alignment horizontal="left" vertical="center" indent="1"/>
    </xf>
    <xf numFmtId="38" fontId="5" fillId="0" borderId="64" xfId="9" applyFont="1" applyBorder="1" applyAlignment="1">
      <alignment horizontal="left" vertical="center" indent="1"/>
    </xf>
    <xf numFmtId="38" fontId="5" fillId="0" borderId="51" xfId="9" applyFont="1" applyBorder="1" applyAlignment="1">
      <alignment horizontal="left" vertical="center" indent="1"/>
    </xf>
    <xf numFmtId="38" fontId="5" fillId="0" borderId="63" xfId="9" applyFont="1" applyBorder="1" applyAlignment="1">
      <alignment horizontal="left" vertical="center" indent="1"/>
    </xf>
    <xf numFmtId="6" fontId="5" fillId="0" borderId="78" xfId="9" applyNumberFormat="1" applyFont="1" applyBorder="1" applyAlignment="1">
      <alignment horizontal="center" vertical="center"/>
    </xf>
    <xf numFmtId="6" fontId="5" fillId="0" borderId="25" xfId="9" applyNumberFormat="1" applyFont="1" applyBorder="1" applyAlignment="1">
      <alignment horizontal="center" vertical="center"/>
    </xf>
    <xf numFmtId="6" fontId="5" fillId="0" borderId="48" xfId="9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38" fontId="5" fillId="0" borderId="36" xfId="9" applyFont="1" applyBorder="1" applyAlignment="1">
      <alignment horizontal="left" vertical="center" indent="1"/>
    </xf>
    <xf numFmtId="38" fontId="5" fillId="0" borderId="9" xfId="9" applyFont="1" applyBorder="1" applyAlignment="1">
      <alignment horizontal="left" vertical="center" indent="1"/>
    </xf>
    <xf numFmtId="38" fontId="5" fillId="0" borderId="10" xfId="9" applyFont="1" applyBorder="1" applyAlignment="1">
      <alignment horizontal="left" vertical="center" indent="1"/>
    </xf>
    <xf numFmtId="38" fontId="5" fillId="0" borderId="37" xfId="9" applyFont="1" applyBorder="1" applyAlignment="1">
      <alignment horizontal="left" vertical="center" indent="1"/>
    </xf>
    <xf numFmtId="38" fontId="5" fillId="0" borderId="6" xfId="9" applyFont="1" applyBorder="1" applyAlignment="1">
      <alignment horizontal="left" vertical="center" indent="1"/>
    </xf>
    <xf numFmtId="38" fontId="5" fillId="0" borderId="12" xfId="9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38" fontId="5" fillId="0" borderId="39" xfId="9" applyFont="1" applyBorder="1" applyAlignment="1">
      <alignment horizontal="left" vertical="center" indent="1" shrinkToFit="1"/>
    </xf>
    <xf numFmtId="38" fontId="5" fillId="0" borderId="5" xfId="9" applyFont="1" applyBorder="1" applyAlignment="1">
      <alignment horizontal="left" vertical="center" indent="1" shrinkToFit="1"/>
    </xf>
    <xf numFmtId="38" fontId="5" fillId="0" borderId="13" xfId="9" applyFont="1" applyBorder="1" applyAlignment="1">
      <alignment horizontal="left" vertical="center" indent="1" shrinkToFit="1"/>
    </xf>
    <xf numFmtId="0" fontId="5" fillId="0" borderId="6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</cellXfs>
  <cellStyles count="18">
    <cellStyle name="スタイル 1" xfId="1" xr:uid="{00000000-0005-0000-0000-000000000000}"/>
    <cellStyle name="スタイル 2" xfId="2" xr:uid="{00000000-0005-0000-0000-000001000000}"/>
    <cellStyle name="スタイル 3" xfId="3" xr:uid="{00000000-0005-0000-0000-000002000000}"/>
    <cellStyle name="スタイル 4" xfId="4" xr:uid="{00000000-0005-0000-0000-000003000000}"/>
    <cellStyle name="スタイル 5" xfId="5" xr:uid="{00000000-0005-0000-0000-000004000000}"/>
    <cellStyle name="スタイル 6" xfId="6" xr:uid="{00000000-0005-0000-0000-000005000000}"/>
    <cellStyle name="スタイル 7" xfId="7" xr:uid="{00000000-0005-0000-0000-000006000000}"/>
    <cellStyle name="スタイル 8" xfId="8" xr:uid="{00000000-0005-0000-0000-000007000000}"/>
    <cellStyle name="桁区切り" xfId="9" builtinId="6"/>
    <cellStyle name="桁区切り 2" xfId="17" xr:uid="{A7D5F0E7-D116-4628-997A-0116E5A5083D}"/>
    <cellStyle name="標準" xfId="0" builtinId="0"/>
    <cellStyle name="標準 2" xfId="10" xr:uid="{00000000-0005-0000-0000-00000A000000}"/>
    <cellStyle name="標準 2 2" xfId="12" xr:uid="{A87D3B4C-7D28-43B3-8AA5-82AF9952DA8B}"/>
    <cellStyle name="標準 3" xfId="11" xr:uid="{F36A8FD3-CD46-4F77-BA38-19F1139F771A}"/>
    <cellStyle name="標準 3 2" xfId="16" xr:uid="{DB86DB2D-6FF7-4E79-A2CD-8D7010B94477}"/>
    <cellStyle name="標準 4" xfId="13" xr:uid="{3F6B504E-87E7-4BDE-9322-6F9E5C368AB1}"/>
    <cellStyle name="標準 5" xfId="14" xr:uid="{95A31681-25A9-4396-A494-B4011ED1FC38}"/>
    <cellStyle name="標準 6" xfId="15" xr:uid="{B65D634E-B4B8-409B-8908-9935B4949BA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59"/>
  <sheetViews>
    <sheetView showGridLines="0" showZeros="0" tabSelected="1" zoomScaleNormal="100" zoomScaleSheetLayoutView="100" workbookViewId="0">
      <selection activeCell="T46" sqref="T46"/>
    </sheetView>
  </sheetViews>
  <sheetFormatPr defaultColWidth="9" defaultRowHeight="20.100000000000001" customHeight="1" outlineLevelRow="1"/>
  <cols>
    <col min="1" max="1" width="3.625" style="1" customWidth="1"/>
    <col min="2" max="2" width="12.625" style="1" customWidth="1"/>
    <col min="3" max="3" width="9.625" style="1" customWidth="1"/>
    <col min="4" max="4" width="9.625" style="1" hidden="1" customWidth="1"/>
    <col min="5" max="11" width="9.625" style="1" customWidth="1"/>
    <col min="12" max="12" width="9.625" style="1" hidden="1" customWidth="1"/>
    <col min="13" max="13" width="8.625" style="1" customWidth="1"/>
    <col min="14" max="16384" width="9" style="1"/>
  </cols>
  <sheetData>
    <row r="1" spans="1:22" ht="20.100000000000001" customHeight="1">
      <c r="A1" s="40" t="s">
        <v>14</v>
      </c>
      <c r="B1" s="40"/>
      <c r="C1" s="40"/>
      <c r="D1" s="40"/>
      <c r="E1" s="40"/>
      <c r="F1" s="40"/>
      <c r="G1" s="40"/>
      <c r="H1" s="40"/>
      <c r="J1" s="94">
        <v>45976</v>
      </c>
      <c r="K1" s="94"/>
      <c r="L1" s="45"/>
      <c r="M1" s="45"/>
    </row>
    <row r="2" spans="1:22" ht="20.100000000000001" customHeight="1" thickBot="1">
      <c r="A2" s="43" t="s">
        <v>28</v>
      </c>
      <c r="B2" s="43"/>
      <c r="C2" s="43"/>
      <c r="D2" s="44"/>
      <c r="E2" s="2"/>
      <c r="F2" s="43"/>
      <c r="G2" s="66"/>
      <c r="H2" s="2"/>
      <c r="I2" s="2"/>
      <c r="J2" s="95" t="s">
        <v>12</v>
      </c>
      <c r="K2" s="95"/>
      <c r="L2" s="46"/>
      <c r="M2" s="46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>
      <c r="A3" s="100" t="s">
        <v>0</v>
      </c>
      <c r="B3" s="101"/>
      <c r="C3" s="102"/>
      <c r="D3" s="51" t="s">
        <v>35</v>
      </c>
      <c r="E3" s="26">
        <v>1</v>
      </c>
      <c r="F3" s="25">
        <v>2</v>
      </c>
      <c r="G3" s="25">
        <v>3</v>
      </c>
      <c r="H3" s="24">
        <v>4</v>
      </c>
      <c r="I3" s="24">
        <v>5</v>
      </c>
      <c r="J3" s="25">
        <v>6</v>
      </c>
      <c r="K3" s="86" t="s">
        <v>42</v>
      </c>
      <c r="L3" s="56" t="s">
        <v>13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0.100000000000001" customHeight="1">
      <c r="A4" s="112" t="s">
        <v>1</v>
      </c>
      <c r="B4" s="113"/>
      <c r="C4" s="114"/>
      <c r="D4" s="67" t="s">
        <v>27</v>
      </c>
      <c r="E4" s="57" t="s">
        <v>34</v>
      </c>
      <c r="F4" s="58" t="s">
        <v>31</v>
      </c>
      <c r="G4" s="59" t="s">
        <v>43</v>
      </c>
      <c r="H4" s="59" t="s">
        <v>44</v>
      </c>
      <c r="I4" s="59" t="s">
        <v>16</v>
      </c>
      <c r="J4" s="87" t="s">
        <v>17</v>
      </c>
      <c r="K4" s="60" t="s">
        <v>37</v>
      </c>
      <c r="L4" s="56" t="s">
        <v>21</v>
      </c>
      <c r="M4" s="2"/>
      <c r="N4" s="2"/>
      <c r="P4" s="2"/>
      <c r="Q4" s="2"/>
      <c r="R4" s="2"/>
      <c r="S4" s="2"/>
      <c r="T4" s="2"/>
      <c r="U4" s="2"/>
      <c r="V4" s="2"/>
    </row>
    <row r="5" spans="1:22" ht="20.100000000000001" customHeight="1">
      <c r="A5" s="115" t="s">
        <v>2</v>
      </c>
      <c r="B5" s="116"/>
      <c r="C5" s="117"/>
      <c r="D5" s="68" t="s">
        <v>27</v>
      </c>
      <c r="E5" s="69" t="s">
        <v>32</v>
      </c>
      <c r="F5" s="69" t="s">
        <v>33</v>
      </c>
      <c r="G5" s="70" t="s">
        <v>10</v>
      </c>
      <c r="H5" s="71" t="s">
        <v>26</v>
      </c>
      <c r="I5" s="91" t="s">
        <v>15</v>
      </c>
      <c r="J5" s="88" t="s">
        <v>30</v>
      </c>
      <c r="K5" s="90" t="s">
        <v>38</v>
      </c>
      <c r="L5" s="56" t="s">
        <v>23</v>
      </c>
      <c r="M5" s="2"/>
      <c r="N5" s="2"/>
      <c r="P5" s="2"/>
      <c r="Q5" s="2"/>
      <c r="R5" s="2"/>
      <c r="S5" s="2"/>
      <c r="T5" s="2"/>
      <c r="U5" s="2"/>
      <c r="V5" s="2"/>
    </row>
    <row r="6" spans="1:22" ht="20.100000000000001" customHeight="1">
      <c r="A6" s="118" t="s">
        <v>3</v>
      </c>
      <c r="B6" s="119"/>
      <c r="C6" s="120"/>
      <c r="D6" s="68" t="s">
        <v>27</v>
      </c>
      <c r="E6" s="109" t="s">
        <v>29</v>
      </c>
      <c r="F6" s="109"/>
      <c r="G6" s="110"/>
      <c r="H6" s="109"/>
      <c r="I6" s="109"/>
      <c r="J6" s="109"/>
      <c r="K6" s="111"/>
      <c r="L6" s="56" t="s">
        <v>22</v>
      </c>
      <c r="M6" s="2"/>
      <c r="N6" s="2"/>
      <c r="P6" s="2"/>
      <c r="Q6" s="2"/>
      <c r="R6" s="2"/>
      <c r="S6" s="2"/>
      <c r="T6" s="2"/>
      <c r="U6" s="2"/>
      <c r="V6" s="2"/>
    </row>
    <row r="7" spans="1:22" ht="20.100000000000001" customHeight="1">
      <c r="A7" s="121" t="s">
        <v>8</v>
      </c>
      <c r="B7" s="122"/>
      <c r="C7" s="123"/>
      <c r="D7" s="68" t="s">
        <v>27</v>
      </c>
      <c r="E7" s="72" t="s">
        <v>46</v>
      </c>
      <c r="F7" s="85" t="s">
        <v>39</v>
      </c>
      <c r="G7" s="73" t="s">
        <v>20</v>
      </c>
      <c r="H7" s="73" t="s">
        <v>4</v>
      </c>
      <c r="I7" s="74" t="s">
        <v>20</v>
      </c>
      <c r="J7" s="74" t="s">
        <v>18</v>
      </c>
      <c r="K7" s="92" t="s">
        <v>40</v>
      </c>
      <c r="L7" s="56" t="s">
        <v>25</v>
      </c>
      <c r="M7" s="2"/>
      <c r="N7" s="2"/>
      <c r="P7" s="2"/>
      <c r="Q7" s="2"/>
      <c r="R7" s="2"/>
      <c r="S7" s="2"/>
      <c r="T7" s="2"/>
      <c r="U7" s="2"/>
      <c r="V7" s="2"/>
    </row>
    <row r="8" spans="1:22" ht="20.100000000000001" customHeight="1">
      <c r="A8" s="103" t="s">
        <v>5</v>
      </c>
      <c r="B8" s="104"/>
      <c r="C8" s="105"/>
      <c r="D8" s="75" t="s">
        <v>27</v>
      </c>
      <c r="E8" s="61">
        <v>4000</v>
      </c>
      <c r="F8" s="62">
        <v>4000</v>
      </c>
      <c r="G8" s="63">
        <v>5000</v>
      </c>
      <c r="H8" s="63">
        <v>5000</v>
      </c>
      <c r="I8" s="64">
        <v>4000</v>
      </c>
      <c r="J8" s="64">
        <v>4000</v>
      </c>
      <c r="K8" s="65">
        <v>2000</v>
      </c>
      <c r="L8" s="56" t="s">
        <v>36</v>
      </c>
      <c r="M8" s="2"/>
      <c r="N8" s="2"/>
      <c r="P8" s="2"/>
      <c r="Q8" s="2"/>
      <c r="R8" s="2"/>
      <c r="S8" s="2"/>
      <c r="T8" s="2"/>
      <c r="U8" s="2"/>
      <c r="V8" s="2"/>
    </row>
    <row r="9" spans="1:22" ht="30" customHeight="1" thickBot="1">
      <c r="A9" s="21" t="s">
        <v>9</v>
      </c>
      <c r="B9" s="37" t="s">
        <v>6</v>
      </c>
      <c r="C9" s="76" t="s">
        <v>19</v>
      </c>
      <c r="D9" s="48" t="str">
        <f>D4</f>
        <v>ー</v>
      </c>
      <c r="E9" s="35" t="str">
        <f>E4</f>
        <v>速歩部班</v>
      </c>
      <c r="F9" s="93" t="s">
        <v>47</v>
      </c>
      <c r="G9" s="22" t="str">
        <f>G4</f>
        <v>馬場馬術</v>
      </c>
      <c r="H9" s="22" t="str">
        <f>H4</f>
        <v>馬場馬術</v>
      </c>
      <c r="I9" s="23" t="str">
        <f>I4</f>
        <v>ジムカーナ</v>
      </c>
      <c r="J9" s="23" t="str">
        <f>J4</f>
        <v>駈歩ジムカーナ</v>
      </c>
      <c r="K9" s="27" t="s">
        <v>41</v>
      </c>
      <c r="L9" s="56" t="s">
        <v>24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0.100000000000001" customHeight="1" outlineLevel="1" thickTop="1">
      <c r="A10" s="3" t="str">
        <f>IF(B10="","",1)</f>
        <v/>
      </c>
      <c r="B10" s="4"/>
      <c r="C10" s="77"/>
      <c r="D10" s="52"/>
      <c r="E10" s="36"/>
      <c r="F10" s="36"/>
      <c r="G10" s="83"/>
      <c r="H10" s="5"/>
      <c r="I10" s="5"/>
      <c r="J10" s="5"/>
      <c r="K10" s="89"/>
      <c r="L10" s="32"/>
      <c r="M10" s="47"/>
    </row>
    <row r="11" spans="1:22" ht="20.100000000000001" customHeight="1" outlineLevel="1">
      <c r="A11" s="6" t="str">
        <f>IF(B11="","",A10+1)</f>
        <v/>
      </c>
      <c r="B11" s="7"/>
      <c r="C11" s="78"/>
      <c r="D11" s="53"/>
      <c r="E11" s="31"/>
      <c r="F11" s="31"/>
      <c r="G11" s="84"/>
      <c r="H11" s="9"/>
      <c r="I11" s="9"/>
      <c r="J11" s="9"/>
      <c r="K11" s="28"/>
      <c r="L11" s="32"/>
      <c r="M11" s="47"/>
    </row>
    <row r="12" spans="1:22" ht="20.100000000000001" customHeight="1" outlineLevel="1">
      <c r="A12" s="10" t="str">
        <f t="shared" ref="A12:A34" si="0">IF(B12="","",A11+1)</f>
        <v/>
      </c>
      <c r="B12" s="7"/>
      <c r="C12" s="78"/>
      <c r="D12" s="53"/>
      <c r="E12" s="31"/>
      <c r="F12" s="31"/>
      <c r="G12" s="84"/>
      <c r="H12" s="9"/>
      <c r="I12" s="9"/>
      <c r="J12" s="9"/>
      <c r="K12" s="28"/>
      <c r="L12" s="32"/>
      <c r="M12" s="47"/>
    </row>
    <row r="13" spans="1:22" ht="20.100000000000001" customHeight="1" outlineLevel="1">
      <c r="A13" s="6" t="str">
        <f t="shared" si="0"/>
        <v/>
      </c>
      <c r="B13" s="7"/>
      <c r="C13" s="78"/>
      <c r="D13" s="53"/>
      <c r="E13" s="31"/>
      <c r="F13" s="31"/>
      <c r="G13" s="84"/>
      <c r="H13" s="9"/>
      <c r="I13" s="9"/>
      <c r="J13" s="9"/>
      <c r="K13" s="28"/>
      <c r="L13" s="32"/>
      <c r="M13" s="47"/>
    </row>
    <row r="14" spans="1:22" ht="20.100000000000001" customHeight="1" outlineLevel="1">
      <c r="A14" s="10" t="str">
        <f t="shared" si="0"/>
        <v/>
      </c>
      <c r="B14" s="7"/>
      <c r="C14" s="78"/>
      <c r="D14" s="53"/>
      <c r="E14" s="31"/>
      <c r="F14" s="31"/>
      <c r="G14" s="84"/>
      <c r="H14" s="9"/>
      <c r="I14" s="9"/>
      <c r="J14" s="9"/>
      <c r="K14" s="28"/>
      <c r="L14" s="32"/>
      <c r="M14" s="47"/>
    </row>
    <row r="15" spans="1:22" ht="20.100000000000001" customHeight="1" outlineLevel="1">
      <c r="A15" s="6" t="str">
        <f t="shared" si="0"/>
        <v/>
      </c>
      <c r="B15" s="7"/>
      <c r="C15" s="78"/>
      <c r="D15" s="53"/>
      <c r="E15" s="31"/>
      <c r="F15" s="31"/>
      <c r="G15" s="84"/>
      <c r="H15" s="9"/>
      <c r="I15" s="9"/>
      <c r="J15" s="9"/>
      <c r="K15" s="28"/>
      <c r="L15" s="32"/>
      <c r="M15" s="47"/>
    </row>
    <row r="16" spans="1:22" ht="20.100000000000001" customHeight="1" outlineLevel="1">
      <c r="A16" s="10" t="str">
        <f t="shared" si="0"/>
        <v/>
      </c>
      <c r="B16" s="7"/>
      <c r="C16" s="78"/>
      <c r="D16" s="53"/>
      <c r="E16" s="31"/>
      <c r="F16" s="31"/>
      <c r="G16" s="31"/>
      <c r="H16" s="8"/>
      <c r="I16" s="8"/>
      <c r="J16" s="9"/>
      <c r="K16" s="28"/>
      <c r="L16" s="32"/>
      <c r="M16" s="47"/>
    </row>
    <row r="17" spans="1:13" ht="20.100000000000001" customHeight="1" outlineLevel="1">
      <c r="A17" s="6" t="str">
        <f t="shared" si="0"/>
        <v/>
      </c>
      <c r="B17" s="7"/>
      <c r="C17" s="78"/>
      <c r="D17" s="53"/>
      <c r="E17" s="31"/>
      <c r="F17" s="31"/>
      <c r="G17" s="31"/>
      <c r="H17" s="8"/>
      <c r="I17" s="8"/>
      <c r="J17" s="9"/>
      <c r="K17" s="28"/>
      <c r="L17" s="2"/>
      <c r="M17" s="47"/>
    </row>
    <row r="18" spans="1:13" ht="20.100000000000001" customHeight="1" outlineLevel="1">
      <c r="A18" s="10" t="str">
        <f t="shared" si="0"/>
        <v/>
      </c>
      <c r="B18" s="7"/>
      <c r="C18" s="78"/>
      <c r="D18" s="53"/>
      <c r="E18" s="31"/>
      <c r="F18" s="31"/>
      <c r="G18" s="31"/>
      <c r="H18" s="8"/>
      <c r="I18" s="8"/>
      <c r="J18" s="9"/>
      <c r="K18" s="28"/>
      <c r="L18" s="2"/>
      <c r="M18" s="2"/>
    </row>
    <row r="19" spans="1:13" ht="20.100000000000001" customHeight="1" outlineLevel="1">
      <c r="A19" s="6" t="str">
        <f t="shared" si="0"/>
        <v/>
      </c>
      <c r="B19" s="7"/>
      <c r="C19" s="78"/>
      <c r="D19" s="53"/>
      <c r="E19" s="31"/>
      <c r="F19" s="31"/>
      <c r="G19" s="31"/>
      <c r="H19" s="8"/>
      <c r="I19" s="8"/>
      <c r="J19" s="9"/>
      <c r="K19" s="28"/>
      <c r="L19" s="2"/>
      <c r="M19" s="2"/>
    </row>
    <row r="20" spans="1:13" ht="20.100000000000001" customHeight="1" outlineLevel="1">
      <c r="A20" s="6" t="str">
        <f t="shared" si="0"/>
        <v/>
      </c>
      <c r="B20" s="7"/>
      <c r="C20" s="78"/>
      <c r="D20" s="53"/>
      <c r="E20" s="31"/>
      <c r="F20" s="31"/>
      <c r="G20" s="84"/>
      <c r="H20" s="9"/>
      <c r="I20" s="9"/>
      <c r="J20" s="9"/>
      <c r="K20" s="28"/>
      <c r="L20" s="2"/>
      <c r="M20" s="2"/>
    </row>
    <row r="21" spans="1:13" ht="20.100000000000001" customHeight="1" outlineLevel="1">
      <c r="A21" s="10" t="str">
        <f t="shared" si="0"/>
        <v/>
      </c>
      <c r="B21" s="7"/>
      <c r="C21" s="78"/>
      <c r="D21" s="53"/>
      <c r="E21" s="31"/>
      <c r="F21" s="31"/>
      <c r="G21" s="31"/>
      <c r="H21" s="8"/>
      <c r="I21" s="8"/>
      <c r="J21" s="9"/>
      <c r="K21" s="28"/>
      <c r="L21" s="2"/>
      <c r="M21" s="2"/>
    </row>
    <row r="22" spans="1:13" ht="20.100000000000001" customHeight="1" outlineLevel="1">
      <c r="A22" s="6" t="str">
        <f t="shared" si="0"/>
        <v/>
      </c>
      <c r="B22" s="7"/>
      <c r="C22" s="78"/>
      <c r="D22" s="53"/>
      <c r="E22" s="31"/>
      <c r="F22" s="31"/>
      <c r="G22" s="31"/>
      <c r="H22" s="8"/>
      <c r="I22" s="8"/>
      <c r="J22" s="9"/>
      <c r="K22" s="28"/>
      <c r="L22" s="2"/>
      <c r="M22" s="2"/>
    </row>
    <row r="23" spans="1:13" ht="20.100000000000001" customHeight="1" outlineLevel="1">
      <c r="A23" s="10" t="str">
        <f t="shared" si="0"/>
        <v/>
      </c>
      <c r="B23" s="7"/>
      <c r="C23" s="78"/>
      <c r="D23" s="53"/>
      <c r="E23" s="31"/>
      <c r="F23" s="31"/>
      <c r="G23" s="31"/>
      <c r="H23" s="8"/>
      <c r="I23" s="8"/>
      <c r="J23" s="9"/>
      <c r="K23" s="28"/>
      <c r="L23" s="2"/>
      <c r="M23" s="2"/>
    </row>
    <row r="24" spans="1:13" ht="20.100000000000001" customHeight="1" outlineLevel="1">
      <c r="A24" s="6" t="str">
        <f t="shared" si="0"/>
        <v/>
      </c>
      <c r="B24" s="7"/>
      <c r="C24" s="78"/>
      <c r="D24" s="53"/>
      <c r="E24" s="31"/>
      <c r="F24" s="31"/>
      <c r="G24" s="31"/>
      <c r="H24" s="8"/>
      <c r="I24" s="8"/>
      <c r="J24" s="9"/>
      <c r="K24" s="28"/>
      <c r="L24" s="2"/>
      <c r="M24" s="2"/>
    </row>
    <row r="25" spans="1:13" ht="20.100000000000001" customHeight="1" outlineLevel="1">
      <c r="A25" s="6" t="str">
        <f t="shared" si="0"/>
        <v/>
      </c>
      <c r="B25" s="7"/>
      <c r="C25" s="78"/>
      <c r="D25" s="53"/>
      <c r="E25" s="31"/>
      <c r="F25" s="31"/>
      <c r="G25" s="31"/>
      <c r="H25" s="8"/>
      <c r="I25" s="8"/>
      <c r="J25" s="9"/>
      <c r="K25" s="28"/>
      <c r="L25" s="2"/>
      <c r="M25" s="2"/>
    </row>
    <row r="26" spans="1:13" ht="20.100000000000001" customHeight="1" outlineLevel="1">
      <c r="A26" s="6" t="str">
        <f t="shared" si="0"/>
        <v/>
      </c>
      <c r="B26" s="7"/>
      <c r="C26" s="78"/>
      <c r="D26" s="53"/>
      <c r="E26" s="31"/>
      <c r="F26" s="31"/>
      <c r="G26" s="31"/>
      <c r="H26" s="8"/>
      <c r="I26" s="8"/>
      <c r="J26" s="9"/>
      <c r="K26" s="28"/>
      <c r="L26" s="2"/>
      <c r="M26" s="2"/>
    </row>
    <row r="27" spans="1:13" ht="20.100000000000001" customHeight="1" outlineLevel="1">
      <c r="A27" s="6" t="str">
        <f t="shared" si="0"/>
        <v/>
      </c>
      <c r="B27" s="7"/>
      <c r="C27" s="78"/>
      <c r="D27" s="53"/>
      <c r="E27" s="31"/>
      <c r="F27" s="31"/>
      <c r="G27" s="31"/>
      <c r="H27" s="8"/>
      <c r="I27" s="8"/>
      <c r="J27" s="9"/>
      <c r="K27" s="28"/>
      <c r="L27" s="2"/>
      <c r="M27" s="2"/>
    </row>
    <row r="28" spans="1:13" ht="20.100000000000001" customHeight="1" outlineLevel="1">
      <c r="A28" s="6" t="str">
        <f t="shared" si="0"/>
        <v/>
      </c>
      <c r="B28" s="7"/>
      <c r="C28" s="78"/>
      <c r="D28" s="53"/>
      <c r="E28" s="31"/>
      <c r="F28" s="31"/>
      <c r="G28" s="84"/>
      <c r="H28" s="9"/>
      <c r="I28" s="9"/>
      <c r="J28" s="9"/>
      <c r="K28" s="28"/>
      <c r="L28" s="2"/>
      <c r="M28" s="2"/>
    </row>
    <row r="29" spans="1:13" ht="20.100000000000001" customHeight="1" outlineLevel="1">
      <c r="A29" s="10" t="str">
        <f t="shared" si="0"/>
        <v/>
      </c>
      <c r="B29" s="7"/>
      <c r="C29" s="78"/>
      <c r="D29" s="53"/>
      <c r="E29" s="31"/>
      <c r="F29" s="31"/>
      <c r="G29" s="31"/>
      <c r="H29" s="8"/>
      <c r="I29" s="8"/>
      <c r="J29" s="9"/>
      <c r="K29" s="28"/>
      <c r="L29" s="2"/>
      <c r="M29" s="2"/>
    </row>
    <row r="30" spans="1:13" ht="20.100000000000001" customHeight="1" outlineLevel="1">
      <c r="A30" s="6" t="str">
        <f t="shared" si="0"/>
        <v/>
      </c>
      <c r="B30" s="7"/>
      <c r="C30" s="78"/>
      <c r="D30" s="53"/>
      <c r="E30" s="31"/>
      <c r="F30" s="31"/>
      <c r="G30" s="31"/>
      <c r="H30" s="8"/>
      <c r="I30" s="8"/>
      <c r="J30" s="9"/>
      <c r="K30" s="28"/>
      <c r="L30" s="2"/>
      <c r="M30" s="2"/>
    </row>
    <row r="31" spans="1:13" ht="20.100000000000001" customHeight="1" outlineLevel="1">
      <c r="A31" s="10" t="str">
        <f t="shared" si="0"/>
        <v/>
      </c>
      <c r="B31" s="7"/>
      <c r="C31" s="78"/>
      <c r="D31" s="53"/>
      <c r="E31" s="31"/>
      <c r="F31" s="31"/>
      <c r="G31" s="31"/>
      <c r="H31" s="8"/>
      <c r="I31" s="8"/>
      <c r="J31" s="9"/>
      <c r="K31" s="28"/>
      <c r="L31" s="2"/>
      <c r="M31" s="2"/>
    </row>
    <row r="32" spans="1:13" ht="20.100000000000001" customHeight="1" outlineLevel="1">
      <c r="A32" s="6" t="str">
        <f t="shared" si="0"/>
        <v/>
      </c>
      <c r="B32" s="7"/>
      <c r="C32" s="78"/>
      <c r="D32" s="53"/>
      <c r="E32" s="31"/>
      <c r="F32" s="31"/>
      <c r="G32" s="31"/>
      <c r="H32" s="8"/>
      <c r="I32" s="8"/>
      <c r="J32" s="9"/>
      <c r="K32" s="28"/>
      <c r="L32" s="2"/>
      <c r="M32" s="2"/>
    </row>
    <row r="33" spans="1:13" ht="20.100000000000001" customHeight="1" outlineLevel="1">
      <c r="A33" s="6" t="str">
        <f t="shared" si="0"/>
        <v/>
      </c>
      <c r="B33" s="7"/>
      <c r="C33" s="78"/>
      <c r="D33" s="53"/>
      <c r="E33" s="31"/>
      <c r="F33" s="31"/>
      <c r="G33" s="31"/>
      <c r="H33" s="8"/>
      <c r="I33" s="8"/>
      <c r="J33" s="9"/>
      <c r="K33" s="28"/>
      <c r="L33" s="2"/>
      <c r="M33" s="2"/>
    </row>
    <row r="34" spans="1:13" ht="20.100000000000001" customHeight="1" outlineLevel="1">
      <c r="A34" s="15" t="str">
        <f t="shared" si="0"/>
        <v/>
      </c>
      <c r="B34" s="16"/>
      <c r="C34" s="79"/>
      <c r="D34" s="54"/>
      <c r="E34" s="50"/>
      <c r="F34" s="82"/>
      <c r="G34" s="50"/>
      <c r="H34" s="17"/>
      <c r="I34" s="17"/>
      <c r="J34" s="18"/>
      <c r="K34" s="30"/>
      <c r="L34" s="2"/>
      <c r="M34" s="2"/>
    </row>
    <row r="35" spans="1:13" ht="20.100000000000001" customHeight="1">
      <c r="A35" s="124"/>
      <c r="B35" s="125"/>
      <c r="C35" s="38">
        <f t="shared" ref="C35:D35" si="1">COUNTIF(C10:C34,"○")</f>
        <v>0</v>
      </c>
      <c r="D35" s="49">
        <f t="shared" si="1"/>
        <v>0</v>
      </c>
      <c r="E35" s="80">
        <f t="shared" ref="E35:J35" si="2">COUNTIF(E10:E34,"○")</f>
        <v>0</v>
      </c>
      <c r="F35" s="34">
        <f>COUNTIF(F10:F34,"○")</f>
        <v>0</v>
      </c>
      <c r="G35" s="34">
        <f>COUNTIF(G10:G34,"○")</f>
        <v>0</v>
      </c>
      <c r="H35" s="19">
        <f>COUNTIF(H10:H34,"○")</f>
        <v>0</v>
      </c>
      <c r="I35" s="19">
        <f t="shared" si="2"/>
        <v>0</v>
      </c>
      <c r="J35" s="19">
        <f t="shared" si="2"/>
        <v>0</v>
      </c>
      <c r="K35" s="20">
        <f>COUNTA(K10:K34)-COUNTIF(K11:K34,0)</f>
        <v>0</v>
      </c>
      <c r="L35" s="2"/>
      <c r="M35" s="2"/>
    </row>
    <row r="36" spans="1:13" ht="20.100000000000001" customHeight="1" thickBot="1">
      <c r="A36" s="126"/>
      <c r="B36" s="127"/>
      <c r="C36" s="39">
        <f>IF(C35="","",C35*C$8)</f>
        <v>0</v>
      </c>
      <c r="D36" s="55" t="s">
        <v>27</v>
      </c>
      <c r="E36" s="81">
        <f>IF(E35="","",E35*E$8)</f>
        <v>0</v>
      </c>
      <c r="F36" s="11">
        <f>IF(F35="","",F35*F$8)</f>
        <v>0</v>
      </c>
      <c r="G36" s="11">
        <f>IF(G35="","",G35*G$8)</f>
        <v>0</v>
      </c>
      <c r="H36" s="12">
        <f t="shared" ref="H36:K36" si="3">IF(H35="","",H35*H$8)</f>
        <v>0</v>
      </c>
      <c r="I36" s="12">
        <f t="shared" si="3"/>
        <v>0</v>
      </c>
      <c r="J36" s="12">
        <f t="shared" si="3"/>
        <v>0</v>
      </c>
      <c r="K36" s="13">
        <f t="shared" si="3"/>
        <v>0</v>
      </c>
      <c r="L36" s="2"/>
      <c r="M36" s="2"/>
    </row>
    <row r="37" spans="1:13" ht="20.100000000000001" customHeight="1" thickTop="1" thickBot="1">
      <c r="A37" s="128"/>
      <c r="B37" s="129"/>
      <c r="C37" s="14"/>
      <c r="D37" s="106">
        <f>SUM(D36:K36)</f>
        <v>0</v>
      </c>
      <c r="E37" s="107"/>
      <c r="F37" s="107"/>
      <c r="G37" s="107"/>
      <c r="H37" s="107"/>
      <c r="I37" s="107"/>
      <c r="J37" s="107"/>
      <c r="K37" s="108"/>
      <c r="L37" s="2"/>
      <c r="M37" s="2"/>
    </row>
    <row r="38" spans="1:13" ht="20.100000000000001" customHeight="1" thickTop="1">
      <c r="A38" s="96" t="s">
        <v>7</v>
      </c>
      <c r="B38" s="97"/>
      <c r="C38" s="41" t="s">
        <v>11</v>
      </c>
      <c r="D38" s="41"/>
      <c r="E38" s="41"/>
      <c r="F38" s="41"/>
      <c r="G38" s="41"/>
      <c r="H38" s="41"/>
      <c r="I38" s="41"/>
      <c r="J38" s="41"/>
      <c r="K38" s="42"/>
      <c r="L38" s="2"/>
      <c r="M38" s="2"/>
    </row>
    <row r="39" spans="1:13" ht="20.100000000000001" customHeight="1" thickBot="1">
      <c r="A39" s="98"/>
      <c r="B39" s="99"/>
      <c r="C39" s="29" t="s">
        <v>45</v>
      </c>
      <c r="D39" s="29"/>
      <c r="E39" s="29"/>
      <c r="F39" s="29"/>
      <c r="G39" s="29"/>
      <c r="H39" s="29"/>
      <c r="I39" s="29"/>
      <c r="J39" s="29"/>
      <c r="K39" s="33"/>
      <c r="L39" s="2"/>
      <c r="M39" s="2"/>
    </row>
    <row r="40" spans="1:13" ht="20.100000000000001" customHeight="1">
      <c r="L40" s="2"/>
      <c r="M40" s="2"/>
    </row>
    <row r="41" spans="1:13" ht="20.100000000000001" customHeight="1">
      <c r="L41" s="2"/>
      <c r="M41" s="2"/>
    </row>
    <row r="42" spans="1:13" ht="20.100000000000001" customHeight="1">
      <c r="L42" s="2"/>
      <c r="M42" s="2"/>
    </row>
    <row r="43" spans="1:13" ht="20.100000000000001" customHeight="1">
      <c r="L43" s="2"/>
      <c r="M43" s="2"/>
    </row>
    <row r="44" spans="1:13" ht="20.100000000000001" customHeight="1">
      <c r="L44" s="2"/>
      <c r="M44" s="2"/>
    </row>
    <row r="45" spans="1:13" ht="20.100000000000001" customHeight="1">
      <c r="L45" s="2"/>
      <c r="M45" s="2"/>
    </row>
    <row r="46" spans="1:13" ht="20.100000000000001" customHeight="1">
      <c r="L46" s="2"/>
      <c r="M46" s="2"/>
    </row>
    <row r="47" spans="1:13" ht="20.100000000000001" customHeight="1">
      <c r="L47" s="2"/>
      <c r="M47" s="2"/>
    </row>
    <row r="48" spans="1:13" ht="20.100000000000001" customHeight="1">
      <c r="L48" s="2"/>
      <c r="M48" s="2"/>
    </row>
    <row r="49" spans="12:13" ht="20.100000000000001" customHeight="1">
      <c r="L49" s="2"/>
      <c r="M49" s="2"/>
    </row>
    <row r="50" spans="12:13" ht="20.100000000000001" customHeight="1">
      <c r="L50" s="2"/>
      <c r="M50" s="2"/>
    </row>
    <row r="51" spans="12:13" ht="20.100000000000001" customHeight="1">
      <c r="L51" s="2"/>
      <c r="M51" s="2"/>
    </row>
    <row r="52" spans="12:13" ht="20.100000000000001" customHeight="1">
      <c r="L52" s="2"/>
      <c r="M52" s="2"/>
    </row>
    <row r="53" spans="12:13" ht="20.100000000000001" customHeight="1">
      <c r="L53" s="2"/>
      <c r="M53" s="2"/>
    </row>
    <row r="54" spans="12:13" ht="20.100000000000001" customHeight="1">
      <c r="L54" s="2"/>
      <c r="M54" s="2"/>
    </row>
    <row r="55" spans="12:13" ht="20.100000000000001" customHeight="1">
      <c r="L55" s="2"/>
      <c r="M55" s="2"/>
    </row>
    <row r="56" spans="12:13" ht="20.100000000000001" customHeight="1">
      <c r="L56" s="2"/>
      <c r="M56" s="2"/>
    </row>
    <row r="57" spans="12:13" ht="20.100000000000001" customHeight="1">
      <c r="L57" s="2"/>
      <c r="M57" s="2"/>
    </row>
    <row r="58" spans="12:13" ht="20.100000000000001" customHeight="1">
      <c r="L58" s="2"/>
      <c r="M58" s="2"/>
    </row>
    <row r="59" spans="12:13" ht="20.100000000000001" customHeight="1">
      <c r="L59" s="2"/>
      <c r="M59" s="2"/>
    </row>
  </sheetData>
  <mergeCells count="12">
    <mergeCell ref="J1:K1"/>
    <mergeCell ref="J2:K2"/>
    <mergeCell ref="A38:B39"/>
    <mergeCell ref="A3:C3"/>
    <mergeCell ref="A8:C8"/>
    <mergeCell ref="D37:K37"/>
    <mergeCell ref="E6:K6"/>
    <mergeCell ref="A4:C4"/>
    <mergeCell ref="A5:C5"/>
    <mergeCell ref="A6:C6"/>
    <mergeCell ref="A7:C7"/>
    <mergeCell ref="A35:B37"/>
  </mergeCells>
  <phoneticPr fontId="3"/>
  <dataValidations count="5">
    <dataValidation type="list" allowBlank="1" showInputMessage="1" showErrorMessage="1" sqref="E10:E34 H10:J34" xr:uid="{00000000-0002-0000-0100-000000000000}">
      <formula1>"　,○"</formula1>
    </dataValidation>
    <dataValidation type="list" allowBlank="1" showInputMessage="1" showErrorMessage="1" sqref="C10:C34" xr:uid="{ADB7E1E5-826A-4F51-8589-EA727C360F51}">
      <formula1>"未保有,D,C,B',B,A"</formula1>
    </dataValidation>
    <dataValidation type="list" allowBlank="1" showInputMessage="1" showErrorMessage="1" sqref="K10:K34" xr:uid="{B9727A73-420B-4AE0-93A9-15CFFEAD37A6}">
      <formula1>"C,B'"</formula1>
    </dataValidation>
    <dataValidation type="list" allowBlank="1" showInputMessage="1" showErrorMessage="1" sqref="D10:D34" xr:uid="{EC73F494-B82A-4900-B537-E924D3575E11}">
      <formula1>L3:L9</formula1>
    </dataValidation>
    <dataValidation type="list" allowBlank="1" showInputMessage="1" showErrorMessage="1" sqref="F10:G34" xr:uid="{45FF9A2F-DAE1-4D22-A0F4-CAC5116F998B}">
      <formula1>"○"</formula1>
    </dataValidation>
  </dataValidations>
  <printOptions horizontalCentered="1"/>
  <pageMargins left="0" right="0" top="0.39370078740157483" bottom="0.19685039370078741" header="0.19685039370078741" footer="0.19685039370078741"/>
  <pageSetup paperSize="9" orientation="portrait" blackAndWhite="1" r:id="rId1"/>
  <headerFooter alignWithMargins="0">
    <oddFooter>&amp;R&amp;"Meiryo UI,標準"&amp;10&amp;F&amp;A</oddFooter>
  </headerFooter>
</worksheet>
</file>

<file path=docMetadata/LabelInfo.xml><?xml version="1.0" encoding="utf-8"?>
<clbl:labelList xmlns:clbl="http://schemas.microsoft.com/office/2020/mipLabelMetadata">
  <clbl:label id="{4863f5d6-4760-4589-be9c-42f82e075739}" enabled="0" method="" siteId="{4863f5d6-4760-4589-be9c-42f82e0757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JBG関西委員会</dc:creator>
  <cp:lastModifiedBy>Takemura Hiroyuki (竹村 博行)</cp:lastModifiedBy>
  <cp:lastPrinted>2025-08-20T02:55:27Z</cp:lastPrinted>
  <dcterms:created xsi:type="dcterms:W3CDTF">2002-09-14T01:20:16Z</dcterms:created>
  <dcterms:modified xsi:type="dcterms:W3CDTF">2025-08-25T21:16:27Z</dcterms:modified>
</cp:coreProperties>
</file>