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liust\Downloads\"/>
    </mc:Choice>
  </mc:AlternateContent>
  <xr:revisionPtr revIDLastSave="0" documentId="13_ncr:1_{921E9F14-B5AB-403F-BF2A-2C979E5D3688}" xr6:coauthVersionLast="47" xr6:coauthVersionMax="47" xr10:uidLastSave="{00000000-0000-0000-0000-000000000000}"/>
  <bookViews>
    <workbookView xWindow="336" yWindow="624" windowWidth="25176" windowHeight="15360" xr2:uid="{00000000-000D-0000-FFFF-FFFF00000000}"/>
  </bookViews>
  <sheets>
    <sheet name="エントリーフォーム" sheetId="1" r:id="rId1"/>
    <sheet name="宿泊申込" sheetId="2" r:id="rId2"/>
    <sheet name="作業用" sheetId="3" state="hidden" r:id="rId3"/>
    <sheet name="値" sheetId="4" state="hidden" r:id="rId4"/>
  </sheets>
  <definedNames>
    <definedName name="月日の月">値!$O$2:$O$13</definedName>
    <definedName name="月日の日">値!$P$2:$P$32</definedName>
    <definedName name="団体名">値!$A$2:$A$35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3" i="3" s="1"/>
  <c r="J13" i="1"/>
  <c r="J4" i="3" s="1"/>
  <c r="J14" i="1"/>
  <c r="J5" i="3" s="1"/>
  <c r="J15" i="1"/>
  <c r="J6" i="3" s="1"/>
  <c r="J16" i="1"/>
  <c r="J7" i="3" s="1"/>
  <c r="J17" i="1"/>
  <c r="J8" i="3" s="1"/>
  <c r="J18" i="1"/>
  <c r="J9" i="3" s="1"/>
  <c r="J19" i="1"/>
  <c r="J10" i="3" s="1"/>
  <c r="J20" i="1"/>
  <c r="J11" i="3" s="1"/>
  <c r="J21" i="1"/>
  <c r="J12" i="3" s="1"/>
  <c r="J22" i="1"/>
  <c r="J13" i="3" s="1"/>
  <c r="J23" i="1"/>
  <c r="J14" i="3" s="1"/>
  <c r="J24" i="1"/>
  <c r="J15" i="3" s="1"/>
  <c r="J25" i="1"/>
  <c r="J16" i="3" s="1"/>
  <c r="A1" i="2"/>
  <c r="D3" i="3"/>
  <c r="E3" i="3"/>
  <c r="A3" i="3" s="1"/>
  <c r="B3" i="3" s="1"/>
  <c r="F3" i="3"/>
  <c r="G3" i="3"/>
  <c r="H3" i="3"/>
  <c r="I3" i="3"/>
  <c r="K3" i="3"/>
  <c r="D4" i="3"/>
  <c r="E4" i="3"/>
  <c r="A4" i="3" s="1"/>
  <c r="B4" i="3" s="1"/>
  <c r="F4" i="3"/>
  <c r="G4" i="3"/>
  <c r="H4" i="3"/>
  <c r="I4" i="3"/>
  <c r="K4" i="3"/>
  <c r="D5" i="3"/>
  <c r="E5" i="3"/>
  <c r="A5" i="3" s="1"/>
  <c r="B5" i="3" s="1"/>
  <c r="F5" i="3"/>
  <c r="G5" i="3"/>
  <c r="H5" i="3"/>
  <c r="I5" i="3"/>
  <c r="K5" i="3"/>
  <c r="D6" i="3"/>
  <c r="E6" i="3"/>
  <c r="A6" i="3" s="1"/>
  <c r="B6" i="3" s="1"/>
  <c r="F6" i="3"/>
  <c r="G6" i="3"/>
  <c r="H6" i="3"/>
  <c r="I6" i="3"/>
  <c r="K6" i="3"/>
  <c r="D7" i="3"/>
  <c r="E7" i="3"/>
  <c r="A7" i="3" s="1"/>
  <c r="B7" i="3" s="1"/>
  <c r="F7" i="3"/>
  <c r="G7" i="3"/>
  <c r="H7" i="3"/>
  <c r="I7" i="3"/>
  <c r="K7" i="3"/>
  <c r="D8" i="3"/>
  <c r="E8" i="3"/>
  <c r="A8" i="3" s="1"/>
  <c r="B8" i="3" s="1"/>
  <c r="F8" i="3"/>
  <c r="G8" i="3"/>
  <c r="H8" i="3"/>
  <c r="I8" i="3"/>
  <c r="K8" i="3"/>
  <c r="D9" i="3"/>
  <c r="E9" i="3"/>
  <c r="A9" i="3" s="1"/>
  <c r="B9" i="3" s="1"/>
  <c r="F9" i="3"/>
  <c r="G9" i="3"/>
  <c r="H9" i="3"/>
  <c r="I9" i="3"/>
  <c r="K9" i="3"/>
  <c r="D10" i="3"/>
  <c r="E10" i="3"/>
  <c r="A10" i="3" s="1"/>
  <c r="B10" i="3" s="1"/>
  <c r="F10" i="3"/>
  <c r="G10" i="3"/>
  <c r="H10" i="3"/>
  <c r="I10" i="3"/>
  <c r="K10" i="3"/>
  <c r="D11" i="3"/>
  <c r="E11" i="3"/>
  <c r="A11" i="3" s="1"/>
  <c r="B11" i="3" s="1"/>
  <c r="F11" i="3"/>
  <c r="G11" i="3"/>
  <c r="H11" i="3"/>
  <c r="I11" i="3"/>
  <c r="K11" i="3"/>
  <c r="D12" i="3"/>
  <c r="E12" i="3"/>
  <c r="A12" i="3" s="1"/>
  <c r="B12" i="3" s="1"/>
  <c r="F12" i="3"/>
  <c r="G12" i="3"/>
  <c r="H12" i="3"/>
  <c r="I12" i="3"/>
  <c r="K12" i="3"/>
  <c r="D13" i="3"/>
  <c r="E13" i="3"/>
  <c r="A13" i="3" s="1"/>
  <c r="B13" i="3" s="1"/>
  <c r="F13" i="3"/>
  <c r="G13" i="3"/>
  <c r="H13" i="3"/>
  <c r="I13" i="3"/>
  <c r="K13" i="3"/>
  <c r="D14" i="3"/>
  <c r="E14" i="3"/>
  <c r="A14" i="3" s="1"/>
  <c r="B14" i="3" s="1"/>
  <c r="F14" i="3"/>
  <c r="G14" i="3"/>
  <c r="H14" i="3"/>
  <c r="I14" i="3"/>
  <c r="K14" i="3"/>
  <c r="D15" i="3"/>
  <c r="E15" i="3"/>
  <c r="A15" i="3" s="1"/>
  <c r="B15" i="3" s="1"/>
  <c r="F15" i="3"/>
  <c r="G15" i="3"/>
  <c r="H15" i="3"/>
  <c r="I15" i="3"/>
  <c r="K15" i="3"/>
  <c r="D16" i="3"/>
  <c r="E16" i="3"/>
  <c r="A16" i="3" s="1"/>
  <c r="B16" i="3" s="1"/>
  <c r="F16" i="3"/>
  <c r="G16" i="3"/>
  <c r="H16" i="3"/>
  <c r="I16" i="3"/>
  <c r="K16" i="3"/>
  <c r="K2" i="3"/>
  <c r="I2" i="3"/>
  <c r="H2" i="3"/>
  <c r="G2" i="3"/>
  <c r="F2" i="3"/>
  <c r="E2" i="3"/>
  <c r="A2" i="3" s="1"/>
  <c r="B2" i="3" s="1"/>
  <c r="D2" i="3"/>
  <c r="N3" i="2"/>
  <c r="A3" i="2"/>
  <c r="N2" i="2"/>
  <c r="I3" i="2" s="1"/>
  <c r="J2" i="3" l="1"/>
  <c r="K2" i="1"/>
</calcChain>
</file>

<file path=xl/sharedStrings.xml><?xml version="1.0" encoding="utf-8"?>
<sst xmlns="http://schemas.openxmlformats.org/spreadsheetml/2006/main" count="230" uniqueCount="207">
  <si>
    <t>第44回　全日本社会人馬術選手権大会 ファイナル＆第7回 JBGトライアルカップ 申込書</t>
    <rPh sb="25" eb="26">
      <t>ダイ</t>
    </rPh>
    <rPh sb="27" eb="28">
      <t>カイ</t>
    </rPh>
    <phoneticPr fontId="14"/>
  </si>
  <si>
    <t>提出日：2026年</t>
    <rPh sb="0" eb="3">
      <t>テイシュツビ</t>
    </rPh>
    <rPh sb="8" eb="9">
      <t>ネン</t>
    </rPh>
    <phoneticPr fontId="14"/>
  </si>
  <si>
    <t>2月</t>
  </si>
  <si>
    <t>3日</t>
    <rPh sb="1" eb="2">
      <t>ニチ</t>
    </rPh>
    <phoneticPr fontId="14"/>
  </si>
  <si>
    <t>(新規)</t>
  </si>
  <si>
    <t>出場料計</t>
  </si>
  <si>
    <t>団体名</t>
  </si>
  <si>
    <t>障害選手権</t>
  </si>
  <si>
    <t>代表者名(連絡担当者)</t>
  </si>
  <si>
    <t>馬場チャンピオンシップ</t>
    <rPh sb="0" eb="2">
      <t>ババ</t>
    </rPh>
    <phoneticPr fontId="14"/>
  </si>
  <si>
    <t>連絡先TEL(携帯可)</t>
  </si>
  <si>
    <t>トライアルカップ土曜 60cm</t>
  </si>
  <si>
    <t>E-mailアドレス</t>
  </si>
  <si>
    <t>トライアルカップ日曜 60cm</t>
  </si>
  <si>
    <t>トライアルカップ土曜 80cm</t>
  </si>
  <si>
    <t>馬取扱者情報</t>
  </si>
  <si>
    <t>トライアルカップ日曜 80cm</t>
  </si>
  <si>
    <t>順位
※</t>
  </si>
  <si>
    <t>出場競技</t>
  </si>
  <si>
    <t>名前</t>
  </si>
  <si>
    <t>フリガナ</t>
  </si>
  <si>
    <t>グレード</t>
  </si>
  <si>
    <t>出場料</t>
  </si>
  <si>
    <t>備考</t>
  </si>
  <si>
    <t>姓</t>
  </si>
  <si>
    <t>名</t>
  </si>
  <si>
    <t>セイ</t>
  </si>
  <si>
    <t>メイ</t>
  </si>
  <si>
    <t>G</t>
  </si>
  <si>
    <t>登録番号</t>
  </si>
  <si>
    <t>コメント</t>
  </si>
  <si>
    <t>※複数名出場希望の場合は、団体内での優先順位をつけて備考欄に記入してください。同一団体で希望者多数の場合は制限する場合もあります。</t>
  </si>
  <si>
    <t>■ 連絡事項・変更内容：</t>
  </si>
  <si>
    <t>休憩施設 宿泊申し込み</t>
  </si>
  <si>
    <t>宿泊者数</t>
  </si>
  <si>
    <t>宿泊数</t>
  </si>
  <si>
    <t>宿泊者</t>
  </si>
  <si>
    <t>利用日</t>
  </si>
  <si>
    <t>氏名</t>
  </si>
  <si>
    <t>携帯番号</t>
  </si>
  <si>
    <t>年齢</t>
  </si>
  <si>
    <t>性別</t>
  </si>
  <si>
    <t xml:space="preserve">  月     日</t>
  </si>
  <si>
    <t xml:space="preserve">   月      日</t>
    <phoneticPr fontId="14"/>
  </si>
  <si>
    <t xml:space="preserve">   月     日</t>
    <phoneticPr fontId="14"/>
  </si>
  <si>
    <t xml:space="preserve">   月     日</t>
  </si>
  <si>
    <t>１．締　切</t>
  </si>
  <si>
    <t>2026年2月20日(金)までに申し込むこと。</t>
    <phoneticPr fontId="14"/>
  </si>
  <si>
    <t>注意事項</t>
  </si>
  <si>
    <r>
      <rPr>
        <sz val="12"/>
        <rFont val="游ゴシック"/>
        <family val="3"/>
        <charset val="128"/>
      </rPr>
      <t>必ず下記ウェブサイトに掲載してあります、</t>
    </r>
    <r>
      <rPr>
        <b/>
        <sz val="12"/>
        <rFont val="游ゴシック"/>
        <family val="3"/>
        <charset val="128"/>
      </rPr>
      <t>「JRA馬事公苑施設の利用心得（全利用対象者）PDF」</t>
    </r>
    <r>
      <rPr>
        <sz val="12"/>
        <rFont val="游ゴシック"/>
        <family val="3"/>
        <charset val="128"/>
      </rPr>
      <t>をお読みください。
特に</t>
    </r>
    <r>
      <rPr>
        <b/>
        <sz val="12"/>
        <rFont val="游ゴシック"/>
        <family val="3"/>
        <charset val="128"/>
      </rPr>
      <t>５．休憩施設のの利用方法について</t>
    </r>
    <r>
      <rPr>
        <sz val="12"/>
        <rFont val="游ゴシック"/>
        <family val="3"/>
        <charset val="128"/>
      </rPr>
      <t>を厳守してください。</t>
    </r>
  </si>
  <si>
    <t xml:space="preserve">２．宿泊料 </t>
  </si>
  <si>
    <t>１泊 1705円(素泊り)</t>
    <phoneticPr fontId="14"/>
  </si>
  <si>
    <t>当日、大会本部にて支払うこと(鍵をお渡し致します)。</t>
  </si>
  <si>
    <t>休憩施設は80名まで宿泊可能です。定員になり次第、締切り致します。(40部屋80床、各部屋２床)　</t>
  </si>
  <si>
    <t>https://jra.jp/facilities/bajikouen/taikai/</t>
  </si>
  <si>
    <t>※ 大会本部より携帯電話へ電話する場合があります。必ず対応してください。</t>
  </si>
  <si>
    <t>団体ID</t>
  </si>
  <si>
    <t>日付</t>
  </si>
  <si>
    <t>競技名</t>
  </si>
  <si>
    <t>カナ</t>
  </si>
  <si>
    <t>番号</t>
  </si>
  <si>
    <t>役職</t>
  </si>
  <si>
    <t>日程選択</t>
  </si>
  <si>
    <t>交通手段</t>
  </si>
  <si>
    <t>宿泊</t>
  </si>
  <si>
    <t>都道府県</t>
  </si>
  <si>
    <t>月</t>
    <rPh sb="0" eb="1">
      <t>ツキ</t>
    </rPh>
    <phoneticPr fontId="14"/>
  </si>
  <si>
    <t>日</t>
    <rPh sb="0" eb="1">
      <t>ニチ</t>
    </rPh>
    <phoneticPr fontId="14"/>
  </si>
  <si>
    <t>○</t>
  </si>
  <si>
    <t>A</t>
  </si>
  <si>
    <t>16日</t>
  </si>
  <si>
    <t>自車</t>
  </si>
  <si>
    <t>個人手配</t>
  </si>
  <si>
    <t>北海道</t>
  </si>
  <si>
    <t>1月</t>
    <rPh sb="1" eb="2">
      <t>ガツ</t>
    </rPh>
    <phoneticPr fontId="14"/>
  </si>
  <si>
    <t>1日</t>
    <rPh sb="1" eb="2">
      <t>ニチ</t>
    </rPh>
    <phoneticPr fontId="14"/>
  </si>
  <si>
    <t>伊藤忠商事(株)相互会乗馬部</t>
  </si>
  <si>
    <t>B</t>
  </si>
  <si>
    <t>17日</t>
  </si>
  <si>
    <t>自車(ピックアップ可)</t>
  </si>
  <si>
    <t>社馬連手配</t>
  </si>
  <si>
    <t>青森県</t>
  </si>
  <si>
    <t>2日</t>
    <rPh sb="1" eb="2">
      <t>ニチ</t>
    </rPh>
    <phoneticPr fontId="14"/>
  </si>
  <si>
    <t>梅村建工(株)馬術部</t>
  </si>
  <si>
    <t>B'</t>
  </si>
  <si>
    <t>両日</t>
  </si>
  <si>
    <t>電車</t>
  </si>
  <si>
    <t>宿泊不要</t>
  </si>
  <si>
    <t>岩手県</t>
  </si>
  <si>
    <t>3月</t>
  </si>
  <si>
    <t>クリエイティブテクノロジー乗馬愛好部</t>
  </si>
  <si>
    <t>C</t>
  </si>
  <si>
    <t>同乗</t>
  </si>
  <si>
    <t>その他</t>
  </si>
  <si>
    <t>宮城県</t>
  </si>
  <si>
    <t>4月</t>
  </si>
  <si>
    <t>4日</t>
    <rPh sb="1" eb="2">
      <t>ニチ</t>
    </rPh>
    <phoneticPr fontId="14"/>
  </si>
  <si>
    <t>警視庁馬術クラブ</t>
  </si>
  <si>
    <t>D</t>
  </si>
  <si>
    <t>同乗希望</t>
  </si>
  <si>
    <t>秋田県</t>
  </si>
  <si>
    <t>5月</t>
  </si>
  <si>
    <t>5日</t>
    <rPh sb="1" eb="2">
      <t>ニチ</t>
    </rPh>
    <phoneticPr fontId="14"/>
  </si>
  <si>
    <t>皇宮警察本部</t>
  </si>
  <si>
    <t>山形県</t>
  </si>
  <si>
    <t>6月</t>
  </si>
  <si>
    <t>6日</t>
    <rPh sb="1" eb="2">
      <t>ニチ</t>
    </rPh>
    <phoneticPr fontId="14"/>
  </si>
  <si>
    <t>学校法人昭和医科大学ライディングチーム</t>
  </si>
  <si>
    <t>なし</t>
  </si>
  <si>
    <t>福島県</t>
  </si>
  <si>
    <t>7月</t>
  </si>
  <si>
    <t>7日</t>
    <rPh sb="1" eb="2">
      <t>ニチ</t>
    </rPh>
    <phoneticPr fontId="14"/>
  </si>
  <si>
    <t>JR東日本馬術クラブ</t>
  </si>
  <si>
    <t>茨城県</t>
  </si>
  <si>
    <t>8月</t>
  </si>
  <si>
    <t>8日</t>
    <rPh sb="1" eb="2">
      <t>ニチ</t>
    </rPh>
    <phoneticPr fontId="14"/>
  </si>
  <si>
    <t>衆議院乗馬会</t>
  </si>
  <si>
    <t>栃木県</t>
  </si>
  <si>
    <t>9月</t>
  </si>
  <si>
    <t>9日</t>
    <rPh sb="1" eb="2">
      <t>ニチ</t>
    </rPh>
    <phoneticPr fontId="14"/>
  </si>
  <si>
    <t>ソニー馬術部</t>
  </si>
  <si>
    <t>群馬県</t>
  </si>
  <si>
    <t>10月</t>
  </si>
  <si>
    <t>10日</t>
    <rPh sb="2" eb="3">
      <t>ニチ</t>
    </rPh>
    <phoneticPr fontId="14"/>
  </si>
  <si>
    <t>SOMPOホールディングス馬術部</t>
  </si>
  <si>
    <t>埼玉県</t>
  </si>
  <si>
    <t>11月</t>
  </si>
  <si>
    <t>11日</t>
    <rPh sb="2" eb="3">
      <t>ニチ</t>
    </rPh>
    <phoneticPr fontId="14"/>
  </si>
  <si>
    <t>都庁特別区乗馬部</t>
  </si>
  <si>
    <t>千葉県</t>
  </si>
  <si>
    <t>12月</t>
  </si>
  <si>
    <t>12日</t>
    <rPh sb="2" eb="3">
      <t>ニチ</t>
    </rPh>
    <phoneticPr fontId="14"/>
  </si>
  <si>
    <t>TOPPAN エッジ(株)馬術部</t>
  </si>
  <si>
    <t>東京都</t>
  </si>
  <si>
    <t>13日</t>
    <rPh sb="2" eb="3">
      <t>ニチ</t>
    </rPh>
    <phoneticPr fontId="14"/>
  </si>
  <si>
    <t>日本アイビーエム(株)馬術部</t>
  </si>
  <si>
    <t>神奈川県</t>
  </si>
  <si>
    <t>14日</t>
    <rPh sb="2" eb="3">
      <t>ニチ</t>
    </rPh>
    <phoneticPr fontId="14"/>
  </si>
  <si>
    <t>パナソニック馬術部</t>
  </si>
  <si>
    <t>新潟県</t>
  </si>
  <si>
    <t>15日</t>
    <rPh sb="2" eb="3">
      <t>ニチ</t>
    </rPh>
    <phoneticPr fontId="14"/>
  </si>
  <si>
    <t>パナソニックシステムネットワークス(株)馬術部</t>
  </si>
  <si>
    <t>富山県</t>
  </si>
  <si>
    <t>16日</t>
    <rPh sb="2" eb="3">
      <t>ニチ</t>
    </rPh>
    <phoneticPr fontId="14"/>
  </si>
  <si>
    <t>富士通(株)馬術部</t>
  </si>
  <si>
    <t>石川県</t>
  </si>
  <si>
    <t>17日</t>
    <rPh sb="2" eb="3">
      <t>ニチ</t>
    </rPh>
    <phoneticPr fontId="14"/>
  </si>
  <si>
    <t>三井物産(株)乗馬部</t>
  </si>
  <si>
    <t>福井県</t>
  </si>
  <si>
    <t>18日</t>
    <rPh sb="2" eb="3">
      <t>ニチ</t>
    </rPh>
    <phoneticPr fontId="14"/>
  </si>
  <si>
    <t>レッキス工業(株)馬術部</t>
  </si>
  <si>
    <t>山梨県</t>
  </si>
  <si>
    <t>19日</t>
    <rPh sb="2" eb="3">
      <t>ニチ</t>
    </rPh>
    <phoneticPr fontId="14"/>
  </si>
  <si>
    <t>青波馬術愛好会</t>
  </si>
  <si>
    <t>長野県</t>
  </si>
  <si>
    <t>20日</t>
    <rPh sb="2" eb="3">
      <t>ニチ</t>
    </rPh>
    <phoneticPr fontId="14"/>
  </si>
  <si>
    <t>オリックス乗馬部</t>
  </si>
  <si>
    <t>岐阜県</t>
  </si>
  <si>
    <t>21日</t>
    <rPh sb="2" eb="3">
      <t>ニチ</t>
    </rPh>
    <phoneticPr fontId="14"/>
  </si>
  <si>
    <t>グーグル馬術部</t>
  </si>
  <si>
    <t>静岡県</t>
  </si>
  <si>
    <t>22日</t>
    <rPh sb="2" eb="3">
      <t>ニチ</t>
    </rPh>
    <phoneticPr fontId="14"/>
  </si>
  <si>
    <t>TMG 乗馬同好会</t>
  </si>
  <si>
    <t>愛知県</t>
  </si>
  <si>
    <t>23日</t>
    <rPh sb="2" eb="3">
      <t>ニチ</t>
    </rPh>
    <phoneticPr fontId="14"/>
  </si>
  <si>
    <t>中部国際空港馬術部</t>
  </si>
  <si>
    <t>三重県</t>
  </si>
  <si>
    <t>24日</t>
    <rPh sb="2" eb="3">
      <t>ニチ</t>
    </rPh>
    <phoneticPr fontId="14"/>
  </si>
  <si>
    <t>新潟市馬術協会社会人愛馬会</t>
  </si>
  <si>
    <t>滋賀県</t>
  </si>
  <si>
    <t>25日</t>
    <rPh sb="2" eb="3">
      <t>ニチ</t>
    </rPh>
    <phoneticPr fontId="14"/>
  </si>
  <si>
    <t>日本航空馬術部</t>
  </si>
  <si>
    <t>京都府</t>
  </si>
  <si>
    <t>26日</t>
    <rPh sb="2" eb="3">
      <t>ニチ</t>
    </rPh>
    <phoneticPr fontId="14"/>
  </si>
  <si>
    <t>日本知的財産協会馬術部</t>
  </si>
  <si>
    <t>大阪府</t>
  </si>
  <si>
    <t>27日</t>
    <rPh sb="2" eb="3">
      <t>ニチ</t>
    </rPh>
    <phoneticPr fontId="14"/>
  </si>
  <si>
    <t>日本電気保安協会馬術部</t>
  </si>
  <si>
    <t>兵庫県</t>
  </si>
  <si>
    <t>28日</t>
    <rPh sb="2" eb="3">
      <t>ニチ</t>
    </rPh>
    <phoneticPr fontId="14"/>
  </si>
  <si>
    <t>(株)日本馬事普及馬事研究部</t>
  </si>
  <si>
    <t>奈良県</t>
  </si>
  <si>
    <t>29日</t>
    <rPh sb="2" eb="3">
      <t>ニチ</t>
    </rPh>
    <phoneticPr fontId="14"/>
  </si>
  <si>
    <t>防衛省乗馬同好会</t>
  </si>
  <si>
    <t>和歌山県</t>
  </si>
  <si>
    <t>30日</t>
    <rPh sb="2" eb="3">
      <t>ニチ</t>
    </rPh>
    <phoneticPr fontId="14"/>
  </si>
  <si>
    <t>(株)三菱総合研究所馬術部</t>
  </si>
  <si>
    <t>鳥取県</t>
  </si>
  <si>
    <t>31日</t>
    <rPh sb="2" eb="3">
      <t>ニチ</t>
    </rPh>
    <phoneticPr fontId="14"/>
  </si>
  <si>
    <t>山田コンサルティンググループ乗馬同好会</t>
  </si>
  <si>
    <t>島根県</t>
  </si>
  <si>
    <t>LINEヤフー乗馬部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</si>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</sst>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name val="游ゴシック"/>
      <scheme val="minor"/>
    </font>
    <font>
      <sz val="11"/>
      <name val="MS PGothic"/>
      <family val="3"/>
      <charset val="128"/>
    </font>
    <font>
      <b/>
      <sz val="16"/>
      <name val="MS PGothic"/>
      <family val="3"/>
      <charset val="128"/>
    </font>
    <font>
      <sz val="11"/>
      <name val="游ゴシック"/>
      <family val="3"/>
      <charset val="128"/>
    </font>
    <font>
      <u/>
      <sz val="11"/>
      <name val="游ゴシック"/>
      <family val="3"/>
      <charset val="128"/>
    </font>
    <font>
      <b/>
      <u/>
      <sz val="12"/>
      <name val="MS PGothic"/>
      <family val="3"/>
      <charset val="128"/>
    </font>
    <font>
      <sz val="8"/>
      <name val="MS PGothic"/>
      <family val="3"/>
      <charset val="128"/>
    </font>
    <font>
      <sz val="10"/>
      <name val="MS PGothic"/>
      <family val="3"/>
      <charset val="128"/>
    </font>
    <font>
      <b/>
      <sz val="14"/>
      <name val="游ゴシック"/>
      <family val="3"/>
      <charset val="128"/>
    </font>
    <font>
      <sz val="12"/>
      <name val="游ゴシック"/>
      <family val="3"/>
      <charset val="128"/>
    </font>
    <font>
      <b/>
      <u/>
      <sz val="11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2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</fills>
  <borders count="94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dotted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 style="medium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/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/>
      <top style="hair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indexed="64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/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rgb="FF000000"/>
      </bottom>
      <diagonal/>
    </border>
    <border>
      <left style="medium">
        <color rgb="FF000000"/>
      </left>
      <right/>
      <top style="medium">
        <color indexed="64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indexed="64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indexed="64"/>
      </top>
      <bottom style="dotted">
        <color rgb="FF000000"/>
      </bottom>
      <diagonal/>
    </border>
    <border>
      <left/>
      <right style="dotted">
        <color rgb="FF000000"/>
      </right>
      <top style="medium">
        <color indexed="64"/>
      </top>
      <bottom style="dotted">
        <color rgb="FF000000"/>
      </bottom>
      <diagonal/>
    </border>
    <border>
      <left style="dotted">
        <color rgb="FF000000"/>
      </left>
      <right/>
      <top style="medium">
        <color indexed="64"/>
      </top>
      <bottom style="dotted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dotted">
        <color rgb="FF000000"/>
      </bottom>
      <diagonal/>
    </border>
    <border>
      <left style="medium">
        <color indexed="64"/>
      </left>
      <right/>
      <top/>
      <bottom style="dotted">
        <color rgb="FF000000"/>
      </bottom>
      <diagonal/>
    </border>
    <border>
      <left style="medium">
        <color rgb="FF000000"/>
      </left>
      <right style="medium">
        <color indexed="64"/>
      </right>
      <top/>
      <bottom style="dotted">
        <color rgb="FF000000"/>
      </bottom>
      <diagonal/>
    </border>
    <border>
      <left style="medium">
        <color rgb="FF000000"/>
      </left>
      <right style="medium">
        <color indexed="64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dotted">
        <color rgb="FF000000"/>
      </top>
      <bottom style="medium">
        <color indexed="64"/>
      </bottom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medium">
        <color indexed="64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medium">
        <color indexed="64"/>
      </bottom>
      <diagonal/>
    </border>
    <border>
      <left/>
      <right style="dotted">
        <color rgb="FF000000"/>
      </right>
      <top style="dotted">
        <color rgb="FF000000"/>
      </top>
      <bottom style="medium">
        <color indexed="64"/>
      </bottom>
      <diagonal/>
    </border>
    <border>
      <left style="dotted">
        <color rgb="FF000000"/>
      </left>
      <right/>
      <top style="dotted">
        <color rgb="FF000000"/>
      </top>
      <bottom style="medium">
        <color indexed="64"/>
      </bottom>
      <diagonal/>
    </border>
    <border>
      <left style="medium">
        <color rgb="FF000000"/>
      </left>
      <right style="dotted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dotted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1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38" fontId="1" fillId="0" borderId="19" xfId="0" applyNumberFormat="1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49" fontId="1" fillId="2" borderId="21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3" fillId="0" borderId="37" xfId="0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53" xfId="0" applyFont="1" applyBorder="1" applyAlignment="1">
      <alignment horizontal="center" vertical="center"/>
    </xf>
    <xf numFmtId="38" fontId="1" fillId="0" borderId="54" xfId="0" applyNumberFormat="1" applyFont="1" applyBorder="1" applyAlignment="1">
      <alignment vertical="center"/>
    </xf>
    <xf numFmtId="0" fontId="1" fillId="0" borderId="64" xfId="0" applyFont="1" applyBorder="1" applyAlignment="1">
      <alignment horizontal="right" vertical="center"/>
    </xf>
    <xf numFmtId="0" fontId="1" fillId="2" borderId="67" xfId="0" applyFont="1" applyFill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/>
    </xf>
    <xf numFmtId="0" fontId="1" fillId="2" borderId="66" xfId="0" applyFont="1" applyFill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73" xfId="0" applyFont="1" applyBorder="1" applyAlignment="1">
      <alignment vertical="center"/>
    </xf>
    <xf numFmtId="0" fontId="1" fillId="0" borderId="74" xfId="0" applyFont="1" applyBorder="1" applyAlignment="1">
      <alignment horizontal="center" vertical="center"/>
    </xf>
    <xf numFmtId="0" fontId="1" fillId="2" borderId="75" xfId="0" applyFont="1" applyFill="1" applyBorder="1" applyAlignment="1">
      <alignment horizontal="center" vertical="center"/>
    </xf>
    <xf numFmtId="0" fontId="1" fillId="2" borderId="76" xfId="0" applyFont="1" applyFill="1" applyBorder="1" applyAlignment="1">
      <alignment horizontal="center" vertical="center"/>
    </xf>
    <xf numFmtId="0" fontId="1" fillId="2" borderId="77" xfId="0" applyFont="1" applyFill="1" applyBorder="1" applyAlignment="1">
      <alignment horizontal="center" vertical="center"/>
    </xf>
    <xf numFmtId="0" fontId="1" fillId="2" borderId="78" xfId="0" applyFont="1" applyFill="1" applyBorder="1" applyAlignment="1">
      <alignment horizontal="center" vertical="center"/>
    </xf>
    <xf numFmtId="0" fontId="1" fillId="2" borderId="79" xfId="0" applyFont="1" applyFill="1" applyBorder="1" applyAlignment="1">
      <alignment horizontal="center" vertical="center"/>
    </xf>
    <xf numFmtId="49" fontId="1" fillId="2" borderId="77" xfId="0" applyNumberFormat="1" applyFont="1" applyFill="1" applyBorder="1" applyAlignment="1">
      <alignment horizontal="center" vertical="center"/>
    </xf>
    <xf numFmtId="0" fontId="1" fillId="2" borderId="80" xfId="0" applyFont="1" applyFill="1" applyBorder="1" applyAlignment="1">
      <alignment vertical="center" shrinkToFit="1"/>
    </xf>
    <xf numFmtId="0" fontId="1" fillId="0" borderId="81" xfId="0" applyFont="1" applyBorder="1" applyAlignment="1">
      <alignment horizontal="center" vertical="center"/>
    </xf>
    <xf numFmtId="0" fontId="1" fillId="2" borderId="82" xfId="0" applyFont="1" applyFill="1" applyBorder="1" applyAlignment="1">
      <alignment vertical="center" shrinkToFit="1"/>
    </xf>
    <xf numFmtId="0" fontId="1" fillId="2" borderId="83" xfId="0" applyFont="1" applyFill="1" applyBorder="1" applyAlignment="1">
      <alignment vertical="center" shrinkToFit="1"/>
    </xf>
    <xf numFmtId="0" fontId="1" fillId="0" borderId="84" xfId="0" applyFont="1" applyBorder="1" applyAlignment="1">
      <alignment horizontal="center" vertical="center"/>
    </xf>
    <xf numFmtId="0" fontId="1" fillId="2" borderId="85" xfId="0" applyFont="1" applyFill="1" applyBorder="1" applyAlignment="1">
      <alignment horizontal="center" vertical="center"/>
    </xf>
    <xf numFmtId="0" fontId="1" fillId="2" borderId="86" xfId="0" applyFont="1" applyFill="1" applyBorder="1" applyAlignment="1">
      <alignment horizontal="center" vertical="center"/>
    </xf>
    <xf numFmtId="0" fontId="1" fillId="2" borderId="87" xfId="0" applyFont="1" applyFill="1" applyBorder="1" applyAlignment="1">
      <alignment horizontal="center" vertical="center"/>
    </xf>
    <xf numFmtId="0" fontId="1" fillId="2" borderId="88" xfId="0" applyFont="1" applyFill="1" applyBorder="1" applyAlignment="1">
      <alignment horizontal="center" vertical="center"/>
    </xf>
    <xf numFmtId="0" fontId="1" fillId="2" borderId="89" xfId="0" applyFont="1" applyFill="1" applyBorder="1" applyAlignment="1">
      <alignment horizontal="center" vertical="center"/>
    </xf>
    <xf numFmtId="0" fontId="1" fillId="2" borderId="90" xfId="0" applyFont="1" applyFill="1" applyBorder="1" applyAlignment="1">
      <alignment horizontal="center" vertical="center"/>
    </xf>
    <xf numFmtId="49" fontId="1" fillId="2" borderId="87" xfId="0" applyNumberFormat="1" applyFont="1" applyFill="1" applyBorder="1" applyAlignment="1">
      <alignment horizontal="center" vertical="center"/>
    </xf>
    <xf numFmtId="38" fontId="1" fillId="0" borderId="91" xfId="0" applyNumberFormat="1" applyFont="1" applyBorder="1" applyAlignment="1">
      <alignment horizontal="center" vertical="center"/>
    </xf>
    <xf numFmtId="0" fontId="1" fillId="2" borderId="92" xfId="0" applyFont="1" applyFill="1" applyBorder="1" applyAlignment="1">
      <alignment vertical="center" shrinkToFit="1"/>
    </xf>
    <xf numFmtId="0" fontId="5" fillId="0" borderId="0" xfId="0" applyFont="1"/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3" fillId="0" borderId="35" xfId="0" applyFont="1" applyBorder="1"/>
    <xf numFmtId="0" fontId="3" fillId="0" borderId="40" xfId="0" applyFont="1" applyBorder="1"/>
    <xf numFmtId="0" fontId="3" fillId="0" borderId="45" xfId="0" applyFont="1" applyBorder="1"/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38" xfId="0" applyFont="1" applyBorder="1" applyAlignment="1">
      <alignment horizontal="right"/>
    </xf>
    <xf numFmtId="0" fontId="3" fillId="0" borderId="39" xfId="0" applyFont="1" applyBorder="1" applyAlignment="1">
      <alignment horizontal="right"/>
    </xf>
    <xf numFmtId="0" fontId="3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7" xfId="0" applyFont="1" applyBorder="1"/>
    <xf numFmtId="0" fontId="3" fillId="0" borderId="48" xfId="0" applyFont="1" applyBorder="1"/>
    <xf numFmtId="0" fontId="3" fillId="0" borderId="49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0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2" xfId="0" applyFont="1" applyBorder="1"/>
    <xf numFmtId="0" fontId="3" fillId="0" borderId="35" xfId="0" applyFont="1" applyBorder="1" applyAlignment="1">
      <alignment shrinkToFit="1"/>
    </xf>
    <xf numFmtId="49" fontId="3" fillId="0" borderId="35" xfId="0" applyNumberFormat="1" applyFont="1" applyBorder="1" applyAlignment="1">
      <alignment shrinkToFit="1"/>
    </xf>
    <xf numFmtId="38" fontId="3" fillId="0" borderId="35" xfId="0" applyNumberFormat="1" applyFont="1" applyBorder="1" applyAlignment="1">
      <alignment shrinkToFit="1"/>
    </xf>
    <xf numFmtId="0" fontId="3" fillId="0" borderId="0" xfId="0" applyFont="1" applyAlignment="1">
      <alignment shrinkToFit="1"/>
    </xf>
    <xf numFmtId="0" fontId="16" fillId="0" borderId="0" xfId="0" applyFont="1"/>
    <xf numFmtId="0" fontId="7" fillId="0" borderId="9" xfId="0" applyFont="1" applyBorder="1" applyAlignment="1">
      <alignment horizontal="center" vertical="center"/>
    </xf>
    <xf numFmtId="0" fontId="3" fillId="0" borderId="10" xfId="0" applyFont="1" applyBorder="1"/>
    <xf numFmtId="0" fontId="1" fillId="0" borderId="5" xfId="0" applyFont="1" applyBorder="1" applyAlignment="1">
      <alignment horizontal="center"/>
    </xf>
    <xf numFmtId="0" fontId="3" fillId="0" borderId="6" xfId="0" applyFont="1" applyBorder="1"/>
    <xf numFmtId="0" fontId="3" fillId="0" borderId="7" xfId="0" applyFont="1" applyBorder="1"/>
    <xf numFmtId="0" fontId="1" fillId="2" borderId="4" xfId="0" applyFont="1" applyFill="1" applyBorder="1" applyAlignment="1">
      <alignment vertical="center"/>
    </xf>
    <xf numFmtId="0" fontId="3" fillId="0" borderId="2" xfId="0" applyFont="1" applyBorder="1"/>
    <xf numFmtId="0" fontId="3" fillId="0" borderId="58" xfId="0" applyFont="1" applyBorder="1"/>
    <xf numFmtId="0" fontId="1" fillId="2" borderId="41" xfId="0" applyFont="1" applyFill="1" applyBorder="1" applyAlignment="1">
      <alignment vertical="center"/>
    </xf>
    <xf numFmtId="0" fontId="3" fillId="0" borderId="42" xfId="0" applyFont="1" applyBorder="1"/>
    <xf numFmtId="0" fontId="3" fillId="0" borderId="56" xfId="0" applyFont="1" applyBorder="1"/>
    <xf numFmtId="0" fontId="4" fillId="2" borderId="62" xfId="0" applyFont="1" applyFill="1" applyBorder="1" applyAlignment="1">
      <alignment vertical="center"/>
    </xf>
    <xf numFmtId="0" fontId="3" fillId="0" borderId="60" xfId="0" applyFont="1" applyBorder="1"/>
    <xf numFmtId="0" fontId="3" fillId="0" borderId="63" xfId="0" applyFont="1" applyBorder="1"/>
    <xf numFmtId="0" fontId="1" fillId="0" borderId="5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59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/>
    </xf>
    <xf numFmtId="0" fontId="3" fillId="0" borderId="6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1" fillId="0" borderId="5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1" fillId="2" borderId="29" xfId="0" applyFont="1" applyFill="1" applyBorder="1" applyAlignment="1">
      <alignment horizontal="left" vertical="center" shrinkToFit="1"/>
    </xf>
    <xf numFmtId="0" fontId="3" fillId="0" borderId="30" xfId="0" applyFont="1" applyBorder="1"/>
    <xf numFmtId="0" fontId="3" fillId="0" borderId="31" xfId="0" applyFont="1" applyBorder="1"/>
    <xf numFmtId="0" fontId="1" fillId="2" borderId="32" xfId="0" applyFont="1" applyFill="1" applyBorder="1" applyAlignment="1">
      <alignment horizontal="left" vertical="center" shrinkToFit="1"/>
    </xf>
    <xf numFmtId="0" fontId="3" fillId="0" borderId="33" xfId="0" applyFont="1" applyBorder="1"/>
    <xf numFmtId="0" fontId="3" fillId="0" borderId="34" xfId="0" applyFont="1" applyBorder="1"/>
    <xf numFmtId="38" fontId="1" fillId="0" borderId="8" xfId="0" applyNumberFormat="1" applyFont="1" applyBorder="1" applyAlignment="1">
      <alignment horizontal="center" vertical="center"/>
    </xf>
    <xf numFmtId="0" fontId="3" fillId="0" borderId="68" xfId="0" applyFont="1" applyBorder="1"/>
    <xf numFmtId="0" fontId="1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left" vertical="center" shrinkToFit="1"/>
    </xf>
    <xf numFmtId="0" fontId="3" fillId="0" borderId="27" xfId="0" applyFont="1" applyBorder="1"/>
    <xf numFmtId="0" fontId="3" fillId="0" borderId="28" xfId="0" applyFont="1" applyBorder="1"/>
    <xf numFmtId="0" fontId="3" fillId="0" borderId="0" xfId="0" applyFont="1"/>
    <xf numFmtId="0" fontId="10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5" fillId="0" borderId="0" xfId="0" applyFont="1"/>
    <xf numFmtId="0" fontId="3" fillId="0" borderId="36" xfId="0" applyFont="1" applyBorder="1"/>
    <xf numFmtId="0" fontId="3" fillId="0" borderId="41" xfId="0" applyFont="1" applyBorder="1" applyAlignment="1">
      <alignment horizontal="center"/>
    </xf>
    <xf numFmtId="0" fontId="3" fillId="0" borderId="43" xfId="0" applyFont="1" applyBorder="1"/>
    <xf numFmtId="0" fontId="3" fillId="0" borderId="44" xfId="0" applyFont="1" applyBorder="1" applyAlignment="1">
      <alignment horizontal="center" vertical="center"/>
    </xf>
    <xf numFmtId="0" fontId="3" fillId="0" borderId="46" xfId="0" applyFont="1" applyBorder="1"/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93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7"/>
  <sheetViews>
    <sheetView tabSelected="1" workbookViewId="0">
      <selection activeCell="E3" sqref="E3:K3"/>
    </sheetView>
  </sheetViews>
  <sheetFormatPr defaultColWidth="14.3984375" defaultRowHeight="15" customHeight="1"/>
  <cols>
    <col min="1" max="1" width="3.09765625" customWidth="1"/>
    <col min="2" max="2" width="3.69921875" customWidth="1"/>
    <col min="3" max="3" width="21.3984375" customWidth="1"/>
    <col min="4" max="5" width="8.59765625" customWidth="1"/>
    <col min="6" max="7" width="10.59765625" customWidth="1"/>
    <col min="8" max="8" width="3.3984375" customWidth="1"/>
    <col min="9" max="9" width="9.09765625" customWidth="1"/>
    <col min="10" max="10" width="11" customWidth="1"/>
    <col min="11" max="11" width="23.59765625" customWidth="1"/>
    <col min="12" max="15" width="9" hidden="1" customWidth="1"/>
    <col min="16" max="16" width="3.59765625" hidden="1" customWidth="1"/>
    <col min="17" max="17" width="8.8984375" hidden="1" customWidth="1"/>
    <col min="18" max="18" width="9" customWidth="1"/>
    <col min="19" max="19" width="21.3984375" hidden="1" customWidth="1"/>
    <col min="20" max="20" width="6.3984375" hidden="1" customWidth="1"/>
    <col min="21" max="21" width="21.3984375" customWidth="1"/>
  </cols>
  <sheetData>
    <row r="1" spans="1:21" ht="21.75" customHeight="1" thickBot="1">
      <c r="A1" s="1"/>
      <c r="B1" s="112" t="s">
        <v>0</v>
      </c>
      <c r="C1" s="113"/>
      <c r="D1" s="113"/>
      <c r="E1" s="113"/>
      <c r="F1" s="113"/>
      <c r="G1" s="113"/>
      <c r="H1" s="113"/>
      <c r="I1" s="113"/>
      <c r="J1" s="113"/>
      <c r="K1" s="113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23.25" customHeight="1" thickBot="1">
      <c r="A2" s="2"/>
      <c r="B2" s="30"/>
      <c r="C2" s="33" t="s">
        <v>1</v>
      </c>
      <c r="D2" s="35" t="s">
        <v>2</v>
      </c>
      <c r="E2" s="34" t="s">
        <v>106</v>
      </c>
      <c r="F2" s="36" t="s">
        <v>4</v>
      </c>
      <c r="G2" s="30"/>
      <c r="H2" s="30"/>
      <c r="I2" s="30"/>
      <c r="J2" s="31" t="s">
        <v>5</v>
      </c>
      <c r="K2" s="32">
        <f>SUM(J11:J25)</f>
        <v>0</v>
      </c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21" customHeight="1">
      <c r="A3" s="2"/>
      <c r="B3" s="114" t="s">
        <v>6</v>
      </c>
      <c r="C3" s="115"/>
      <c r="D3" s="116"/>
      <c r="E3" s="100"/>
      <c r="F3" s="101"/>
      <c r="G3" s="101"/>
      <c r="H3" s="101"/>
      <c r="I3" s="101"/>
      <c r="J3" s="101"/>
      <c r="K3" s="102"/>
      <c r="L3" s="2"/>
      <c r="M3" s="2"/>
      <c r="N3" s="2"/>
      <c r="O3" s="2"/>
      <c r="P3" s="2"/>
      <c r="Q3" s="2"/>
      <c r="R3" s="2"/>
      <c r="S3" s="2" t="s">
        <v>7</v>
      </c>
      <c r="T3" s="2">
        <v>39000</v>
      </c>
      <c r="U3" s="3"/>
    </row>
    <row r="4" spans="1:21" ht="20.25" customHeight="1">
      <c r="A4" s="2"/>
      <c r="B4" s="106" t="s">
        <v>8</v>
      </c>
      <c r="C4" s="107"/>
      <c r="D4" s="108"/>
      <c r="E4" s="97"/>
      <c r="F4" s="98"/>
      <c r="G4" s="98"/>
      <c r="H4" s="98"/>
      <c r="I4" s="98"/>
      <c r="J4" s="98"/>
      <c r="K4" s="99"/>
      <c r="L4" s="2"/>
      <c r="M4" s="2"/>
      <c r="N4" s="2"/>
      <c r="O4" s="2"/>
      <c r="P4" s="2"/>
      <c r="Q4" s="2"/>
      <c r="R4" s="2"/>
      <c r="S4" s="2" t="s">
        <v>9</v>
      </c>
      <c r="T4" s="2">
        <v>30000</v>
      </c>
      <c r="U4" s="2"/>
    </row>
    <row r="5" spans="1:21" ht="20.25" customHeight="1">
      <c r="A5" s="2"/>
      <c r="B5" s="106" t="s">
        <v>10</v>
      </c>
      <c r="C5" s="107"/>
      <c r="D5" s="108"/>
      <c r="E5" s="97"/>
      <c r="F5" s="98"/>
      <c r="G5" s="98"/>
      <c r="H5" s="98"/>
      <c r="I5" s="98"/>
      <c r="J5" s="98"/>
      <c r="K5" s="99"/>
      <c r="L5" s="2"/>
      <c r="M5" s="2"/>
      <c r="N5" s="2"/>
      <c r="O5" s="2"/>
      <c r="P5" s="2"/>
      <c r="Q5" s="2"/>
      <c r="R5" s="2"/>
      <c r="S5" s="2" t="s">
        <v>11</v>
      </c>
      <c r="T5" s="2">
        <v>15000</v>
      </c>
      <c r="U5" s="2"/>
    </row>
    <row r="6" spans="1:21" ht="20.25" customHeight="1" thickBot="1">
      <c r="A6" s="2"/>
      <c r="B6" s="109" t="s">
        <v>12</v>
      </c>
      <c r="C6" s="110"/>
      <c r="D6" s="111"/>
      <c r="E6" s="103"/>
      <c r="F6" s="104"/>
      <c r="G6" s="104"/>
      <c r="H6" s="104"/>
      <c r="I6" s="104"/>
      <c r="J6" s="104"/>
      <c r="K6" s="105"/>
      <c r="L6" s="2"/>
      <c r="M6" s="2"/>
      <c r="N6" s="2"/>
      <c r="O6" s="2"/>
      <c r="P6" s="2"/>
      <c r="Q6" s="2"/>
      <c r="R6" s="2"/>
      <c r="S6" s="1" t="s">
        <v>13</v>
      </c>
      <c r="T6" s="2">
        <v>15000</v>
      </c>
      <c r="U6" s="2"/>
    </row>
    <row r="7" spans="1:21" ht="11.25" customHeight="1" thickBot="1">
      <c r="A7" s="2"/>
      <c r="B7" s="1"/>
      <c r="C7" s="1"/>
      <c r="D7" s="1"/>
      <c r="E7" s="1"/>
      <c r="F7" s="1"/>
      <c r="G7" s="1"/>
      <c r="H7" s="1"/>
      <c r="I7" s="1"/>
      <c r="J7" s="1"/>
      <c r="K7" s="1"/>
      <c r="L7" s="2"/>
      <c r="M7" s="2"/>
      <c r="N7" s="2"/>
      <c r="O7" s="2"/>
      <c r="P7" s="2"/>
      <c r="Q7" s="2"/>
      <c r="R7" s="2"/>
      <c r="S7" s="2" t="s">
        <v>14</v>
      </c>
      <c r="T7" s="2">
        <v>15000</v>
      </c>
      <c r="U7" s="2"/>
    </row>
    <row r="8" spans="1:21" ht="15.75" customHeight="1" thickBot="1">
      <c r="A8" s="1"/>
      <c r="B8" s="4"/>
      <c r="C8" s="63"/>
      <c r="D8" s="1"/>
      <c r="E8" s="1"/>
      <c r="F8" s="1"/>
      <c r="G8" s="1"/>
      <c r="H8" s="1"/>
      <c r="I8" s="1"/>
      <c r="J8" s="1"/>
      <c r="K8" s="1"/>
      <c r="L8" s="94" t="s">
        <v>15</v>
      </c>
      <c r="M8" s="95"/>
      <c r="N8" s="95"/>
      <c r="O8" s="95"/>
      <c r="P8" s="95"/>
      <c r="Q8" s="96"/>
      <c r="R8" s="1"/>
      <c r="S8" s="1" t="s">
        <v>16</v>
      </c>
      <c r="T8" s="2">
        <v>15000</v>
      </c>
      <c r="U8" s="2"/>
    </row>
    <row r="9" spans="1:21" ht="15.75" customHeight="1">
      <c r="A9" s="1"/>
      <c r="B9" s="126" t="s">
        <v>17</v>
      </c>
      <c r="C9" s="125" t="s">
        <v>18</v>
      </c>
      <c r="D9" s="92" t="s">
        <v>19</v>
      </c>
      <c r="E9" s="93"/>
      <c r="F9" s="92" t="s">
        <v>20</v>
      </c>
      <c r="G9" s="93"/>
      <c r="H9" s="92" t="s">
        <v>21</v>
      </c>
      <c r="I9" s="93"/>
      <c r="J9" s="123" t="s">
        <v>22</v>
      </c>
      <c r="K9" s="5" t="s">
        <v>23</v>
      </c>
      <c r="L9" s="92" t="s">
        <v>19</v>
      </c>
      <c r="M9" s="93"/>
      <c r="N9" s="92" t="s">
        <v>20</v>
      </c>
      <c r="O9" s="93"/>
      <c r="P9" s="92" t="s">
        <v>21</v>
      </c>
      <c r="Q9" s="93"/>
      <c r="R9" s="1"/>
      <c r="U9" s="1"/>
    </row>
    <row r="10" spans="1:21" ht="15.75" customHeight="1" thickBot="1">
      <c r="A10" s="2"/>
      <c r="B10" s="124"/>
      <c r="C10" s="124"/>
      <c r="D10" s="37" t="s">
        <v>24</v>
      </c>
      <c r="E10" s="38" t="s">
        <v>25</v>
      </c>
      <c r="F10" s="39" t="s">
        <v>26</v>
      </c>
      <c r="G10" s="40" t="s">
        <v>27</v>
      </c>
      <c r="H10" s="37" t="s">
        <v>28</v>
      </c>
      <c r="I10" s="38" t="s">
        <v>29</v>
      </c>
      <c r="J10" s="142"/>
      <c r="K10" s="41" t="s">
        <v>30</v>
      </c>
      <c r="L10" s="6" t="s">
        <v>24</v>
      </c>
      <c r="M10" s="7" t="s">
        <v>25</v>
      </c>
      <c r="N10" s="64" t="s">
        <v>26</v>
      </c>
      <c r="O10" s="65" t="s">
        <v>27</v>
      </c>
      <c r="P10" s="6" t="s">
        <v>28</v>
      </c>
      <c r="Q10" s="7" t="s">
        <v>29</v>
      </c>
      <c r="R10" s="2"/>
      <c r="U10" s="2"/>
    </row>
    <row r="11" spans="1:21" ht="15.75" customHeight="1">
      <c r="A11" s="2"/>
      <c r="B11" s="42">
        <v>1</v>
      </c>
      <c r="C11" s="43"/>
      <c r="D11" s="44"/>
      <c r="E11" s="45"/>
      <c r="F11" s="46"/>
      <c r="G11" s="47"/>
      <c r="H11" s="44"/>
      <c r="I11" s="48"/>
      <c r="J11" s="14" t="str">
        <f t="shared" ref="J11:J25" si="0">IF(C11&lt;&gt;"",VLOOKUP(C11,$S$3:$T$10,2,FALSE),"")</f>
        <v/>
      </c>
      <c r="K11" s="49"/>
      <c r="L11" s="11"/>
      <c r="M11" s="10"/>
      <c r="N11" s="11"/>
      <c r="O11" s="12"/>
      <c r="P11" s="9"/>
      <c r="Q11" s="13"/>
      <c r="R11" s="2"/>
      <c r="S11" s="2"/>
      <c r="T11" s="2"/>
      <c r="U11" s="2"/>
    </row>
    <row r="12" spans="1:21" ht="15.75" customHeight="1">
      <c r="A12" s="2"/>
      <c r="B12" s="50">
        <v>2</v>
      </c>
      <c r="C12" s="8"/>
      <c r="D12" s="9"/>
      <c r="E12" s="10"/>
      <c r="F12" s="11"/>
      <c r="G12" s="12"/>
      <c r="H12" s="9"/>
      <c r="I12" s="13"/>
      <c r="J12" s="14" t="str">
        <f t="shared" si="0"/>
        <v/>
      </c>
      <c r="K12" s="51"/>
      <c r="L12" s="11"/>
      <c r="M12" s="10"/>
      <c r="N12" s="11"/>
      <c r="O12" s="12"/>
      <c r="P12" s="9"/>
      <c r="Q12" s="13"/>
      <c r="R12" s="2"/>
      <c r="S12" s="2"/>
      <c r="T12" s="2"/>
      <c r="U12" s="2"/>
    </row>
    <row r="13" spans="1:21" ht="15.75" customHeight="1">
      <c r="A13" s="2"/>
      <c r="B13" s="50">
        <v>3</v>
      </c>
      <c r="C13" s="8"/>
      <c r="D13" s="15"/>
      <c r="E13" s="16"/>
      <c r="F13" s="17"/>
      <c r="G13" s="18"/>
      <c r="H13" s="9"/>
      <c r="I13" s="19"/>
      <c r="J13" s="14" t="str">
        <f t="shared" si="0"/>
        <v/>
      </c>
      <c r="K13" s="52"/>
      <c r="L13" s="17"/>
      <c r="M13" s="16"/>
      <c r="N13" s="17"/>
      <c r="O13" s="18"/>
      <c r="P13" s="15"/>
      <c r="Q13" s="19"/>
      <c r="R13" s="2"/>
      <c r="S13" s="2"/>
      <c r="T13" s="2"/>
      <c r="U13" s="2"/>
    </row>
    <row r="14" spans="1:21" ht="15.75" customHeight="1">
      <c r="A14" s="2"/>
      <c r="B14" s="50">
        <v>4</v>
      </c>
      <c r="C14" s="8"/>
      <c r="D14" s="15"/>
      <c r="E14" s="16"/>
      <c r="F14" s="17"/>
      <c r="G14" s="18"/>
      <c r="H14" s="9"/>
      <c r="I14" s="19"/>
      <c r="J14" s="14" t="str">
        <f t="shared" si="0"/>
        <v/>
      </c>
      <c r="K14" s="52"/>
      <c r="L14" s="17"/>
      <c r="M14" s="16"/>
      <c r="N14" s="17"/>
      <c r="O14" s="18"/>
      <c r="P14" s="15"/>
      <c r="Q14" s="19"/>
      <c r="R14" s="2"/>
      <c r="S14" s="2"/>
      <c r="T14" s="2"/>
      <c r="U14" s="2"/>
    </row>
    <row r="15" spans="1:21" ht="15.75" customHeight="1">
      <c r="A15" s="2"/>
      <c r="B15" s="50">
        <v>5</v>
      </c>
      <c r="C15" s="8"/>
      <c r="D15" s="15"/>
      <c r="E15" s="16"/>
      <c r="F15" s="17"/>
      <c r="G15" s="18"/>
      <c r="H15" s="9"/>
      <c r="I15" s="19"/>
      <c r="J15" s="14" t="str">
        <f t="shared" si="0"/>
        <v/>
      </c>
      <c r="K15" s="52"/>
      <c r="L15" s="17"/>
      <c r="M15" s="16"/>
      <c r="N15" s="17"/>
      <c r="O15" s="18"/>
      <c r="P15" s="15"/>
      <c r="Q15" s="19"/>
      <c r="R15" s="2"/>
      <c r="S15" s="2"/>
      <c r="T15" s="2"/>
      <c r="U15" s="2"/>
    </row>
    <row r="16" spans="1:21" ht="15.75" customHeight="1">
      <c r="A16" s="2"/>
      <c r="B16" s="50">
        <v>6</v>
      </c>
      <c r="C16" s="8"/>
      <c r="D16" s="15"/>
      <c r="E16" s="16"/>
      <c r="F16" s="17"/>
      <c r="G16" s="18"/>
      <c r="H16" s="9"/>
      <c r="I16" s="19"/>
      <c r="J16" s="14" t="str">
        <f t="shared" si="0"/>
        <v/>
      </c>
      <c r="K16" s="52"/>
      <c r="L16" s="17"/>
      <c r="M16" s="16"/>
      <c r="N16" s="17"/>
      <c r="O16" s="18"/>
      <c r="P16" s="15"/>
      <c r="Q16" s="19"/>
      <c r="R16" s="2"/>
      <c r="S16" s="2"/>
      <c r="T16" s="2"/>
      <c r="U16" s="2"/>
    </row>
    <row r="17" spans="1:21" ht="15.75" customHeight="1">
      <c r="A17" s="2"/>
      <c r="B17" s="50">
        <v>7</v>
      </c>
      <c r="C17" s="8"/>
      <c r="D17" s="15"/>
      <c r="E17" s="16"/>
      <c r="F17" s="17"/>
      <c r="G17" s="18"/>
      <c r="H17" s="9"/>
      <c r="I17" s="19"/>
      <c r="J17" s="14" t="str">
        <f t="shared" si="0"/>
        <v/>
      </c>
      <c r="K17" s="52"/>
      <c r="L17" s="17"/>
      <c r="M17" s="16"/>
      <c r="N17" s="17"/>
      <c r="O17" s="18"/>
      <c r="P17" s="15"/>
      <c r="Q17" s="19"/>
      <c r="R17" s="2"/>
      <c r="S17" s="2"/>
      <c r="T17" s="2"/>
      <c r="U17" s="2"/>
    </row>
    <row r="18" spans="1:21" ht="15.75" customHeight="1">
      <c r="A18" s="2"/>
      <c r="B18" s="50">
        <v>8</v>
      </c>
      <c r="C18" s="8"/>
      <c r="D18" s="15"/>
      <c r="E18" s="16"/>
      <c r="F18" s="17"/>
      <c r="G18" s="18"/>
      <c r="H18" s="9"/>
      <c r="I18" s="19"/>
      <c r="J18" s="14" t="str">
        <f t="shared" si="0"/>
        <v/>
      </c>
      <c r="K18" s="52"/>
      <c r="L18" s="17"/>
      <c r="M18" s="16"/>
      <c r="N18" s="17"/>
      <c r="O18" s="18"/>
      <c r="P18" s="15"/>
      <c r="Q18" s="19"/>
      <c r="R18" s="2"/>
      <c r="S18" s="2"/>
      <c r="T18" s="2"/>
      <c r="U18" s="2"/>
    </row>
    <row r="19" spans="1:21" ht="15.75" customHeight="1">
      <c r="A19" s="2"/>
      <c r="B19" s="50">
        <v>9</v>
      </c>
      <c r="C19" s="8"/>
      <c r="D19" s="15"/>
      <c r="E19" s="16"/>
      <c r="F19" s="17"/>
      <c r="G19" s="18"/>
      <c r="H19" s="9"/>
      <c r="I19" s="19"/>
      <c r="J19" s="14" t="str">
        <f t="shared" si="0"/>
        <v/>
      </c>
      <c r="K19" s="52"/>
      <c r="L19" s="17"/>
      <c r="M19" s="16"/>
      <c r="N19" s="17"/>
      <c r="O19" s="18"/>
      <c r="P19" s="15"/>
      <c r="Q19" s="19"/>
      <c r="R19" s="2"/>
      <c r="S19" s="2"/>
      <c r="T19" s="2"/>
      <c r="U19" s="2"/>
    </row>
    <row r="20" spans="1:21" ht="15.75" customHeight="1">
      <c r="A20" s="2"/>
      <c r="B20" s="50">
        <v>10</v>
      </c>
      <c r="C20" s="8"/>
      <c r="D20" s="15"/>
      <c r="E20" s="16"/>
      <c r="F20" s="17"/>
      <c r="G20" s="18"/>
      <c r="H20" s="9"/>
      <c r="I20" s="19"/>
      <c r="J20" s="14" t="str">
        <f t="shared" si="0"/>
        <v/>
      </c>
      <c r="K20" s="52"/>
      <c r="L20" s="17"/>
      <c r="M20" s="16"/>
      <c r="N20" s="17"/>
      <c r="O20" s="18"/>
      <c r="P20" s="15"/>
      <c r="Q20" s="19"/>
      <c r="R20" s="2"/>
      <c r="S20" s="2"/>
      <c r="T20" s="2"/>
      <c r="U20" s="2"/>
    </row>
    <row r="21" spans="1:21" ht="15.75" customHeight="1">
      <c r="A21" s="2"/>
      <c r="B21" s="50">
        <v>11</v>
      </c>
      <c r="C21" s="8"/>
      <c r="D21" s="15"/>
      <c r="E21" s="16"/>
      <c r="F21" s="17"/>
      <c r="G21" s="18"/>
      <c r="H21" s="9"/>
      <c r="I21" s="19"/>
      <c r="J21" s="14" t="str">
        <f t="shared" si="0"/>
        <v/>
      </c>
      <c r="K21" s="52"/>
      <c r="L21" s="17"/>
      <c r="M21" s="16"/>
      <c r="N21" s="17"/>
      <c r="O21" s="18"/>
      <c r="P21" s="15"/>
      <c r="Q21" s="19"/>
      <c r="R21" s="2"/>
      <c r="S21" s="2"/>
      <c r="T21" s="2"/>
      <c r="U21" s="2"/>
    </row>
    <row r="22" spans="1:21" ht="15.75" customHeight="1">
      <c r="A22" s="2"/>
      <c r="B22" s="50">
        <v>12</v>
      </c>
      <c r="C22" s="8"/>
      <c r="D22" s="15"/>
      <c r="E22" s="16"/>
      <c r="F22" s="17"/>
      <c r="G22" s="18"/>
      <c r="H22" s="9"/>
      <c r="I22" s="19"/>
      <c r="J22" s="14" t="str">
        <f t="shared" si="0"/>
        <v/>
      </c>
      <c r="K22" s="52"/>
      <c r="L22" s="17"/>
      <c r="M22" s="16"/>
      <c r="N22" s="17"/>
      <c r="O22" s="18"/>
      <c r="P22" s="15"/>
      <c r="Q22" s="19"/>
      <c r="R22" s="2"/>
      <c r="S22" s="2"/>
      <c r="T22" s="2"/>
      <c r="U22" s="2"/>
    </row>
    <row r="23" spans="1:21" ht="15.75" customHeight="1">
      <c r="A23" s="2"/>
      <c r="B23" s="50">
        <v>13</v>
      </c>
      <c r="C23" s="8"/>
      <c r="D23" s="15"/>
      <c r="E23" s="16"/>
      <c r="F23" s="17"/>
      <c r="G23" s="18"/>
      <c r="H23" s="9"/>
      <c r="I23" s="19"/>
      <c r="J23" s="14" t="str">
        <f t="shared" si="0"/>
        <v/>
      </c>
      <c r="K23" s="52"/>
      <c r="L23" s="17"/>
      <c r="M23" s="16"/>
      <c r="N23" s="17"/>
      <c r="O23" s="18"/>
      <c r="P23" s="15"/>
      <c r="Q23" s="19"/>
      <c r="R23" s="2"/>
      <c r="S23" s="2"/>
      <c r="T23" s="2"/>
      <c r="U23" s="2"/>
    </row>
    <row r="24" spans="1:21" ht="15.75" customHeight="1">
      <c r="A24" s="2"/>
      <c r="B24" s="50">
        <v>14</v>
      </c>
      <c r="C24" s="8"/>
      <c r="D24" s="15"/>
      <c r="E24" s="16"/>
      <c r="F24" s="17"/>
      <c r="G24" s="18"/>
      <c r="H24" s="9"/>
      <c r="I24" s="19"/>
      <c r="J24" s="14" t="str">
        <f t="shared" si="0"/>
        <v/>
      </c>
      <c r="K24" s="52"/>
      <c r="L24" s="17"/>
      <c r="M24" s="16"/>
      <c r="N24" s="17"/>
      <c r="O24" s="18"/>
      <c r="P24" s="15"/>
      <c r="Q24" s="19"/>
      <c r="R24" s="2"/>
      <c r="S24" s="2"/>
      <c r="T24" s="2"/>
      <c r="U24" s="2"/>
    </row>
    <row r="25" spans="1:21" ht="15.75" customHeight="1">
      <c r="A25" s="2"/>
      <c r="B25" s="53">
        <v>15</v>
      </c>
      <c r="C25" s="54"/>
      <c r="D25" s="55"/>
      <c r="E25" s="56"/>
      <c r="F25" s="57"/>
      <c r="G25" s="58"/>
      <c r="H25" s="59"/>
      <c r="I25" s="60"/>
      <c r="J25" s="61" t="str">
        <f t="shared" si="0"/>
        <v/>
      </c>
      <c r="K25" s="62"/>
      <c r="L25" s="22"/>
      <c r="M25" s="21"/>
      <c r="N25" s="22"/>
      <c r="O25" s="23"/>
      <c r="P25" s="20"/>
      <c r="Q25" s="24"/>
      <c r="R25" s="2"/>
      <c r="S25" s="2"/>
      <c r="T25" s="2"/>
      <c r="U25" s="2"/>
    </row>
    <row r="26" spans="1:21" ht="19.2" customHeight="1">
      <c r="A26" s="2"/>
      <c r="B26" s="1"/>
      <c r="C26" s="25" t="s">
        <v>31</v>
      </c>
      <c r="D26" s="1"/>
      <c r="E26" s="1"/>
      <c r="F26" s="1"/>
      <c r="G26" s="1"/>
      <c r="H26" s="1"/>
      <c r="I26" s="1"/>
      <c r="J26" s="1"/>
      <c r="K26" s="1"/>
      <c r="L26" s="2"/>
      <c r="M26" s="2"/>
      <c r="N26" s="2"/>
      <c r="O26" s="2"/>
      <c r="P26" s="2"/>
      <c r="Q26" s="2"/>
      <c r="R26" s="2"/>
      <c r="S26" s="1"/>
      <c r="T26" s="1"/>
      <c r="U26" s="2"/>
    </row>
    <row r="27" spans="1:21" ht="12.75" customHeight="1">
      <c r="A27" s="2"/>
      <c r="B27" s="1"/>
      <c r="C27" s="25"/>
      <c r="D27" s="1"/>
      <c r="E27" s="1"/>
      <c r="F27" s="1"/>
      <c r="G27" s="1"/>
      <c r="H27" s="1"/>
      <c r="I27" s="1"/>
      <c r="J27" s="1"/>
      <c r="K27" s="1"/>
      <c r="L27" s="2"/>
      <c r="M27" s="2"/>
      <c r="N27" s="2"/>
      <c r="O27" s="2"/>
      <c r="P27" s="2"/>
      <c r="Q27" s="2"/>
      <c r="R27" s="2"/>
      <c r="S27" s="1"/>
      <c r="T27" s="1"/>
      <c r="U27" s="2"/>
    </row>
    <row r="28" spans="1:21" ht="15.75" customHeight="1">
      <c r="A28" s="2"/>
      <c r="B28" s="1" t="s">
        <v>32</v>
      </c>
      <c r="C28" s="1"/>
      <c r="D28" s="1"/>
      <c r="E28" s="1"/>
      <c r="F28" s="1"/>
      <c r="G28" s="1"/>
      <c r="H28" s="1"/>
      <c r="I28" s="1"/>
      <c r="J28" s="1"/>
      <c r="K28" s="1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1:21" ht="15.75" customHeight="1">
      <c r="A29" s="2"/>
      <c r="B29" s="127"/>
      <c r="C29" s="128"/>
      <c r="D29" s="128"/>
      <c r="E29" s="128"/>
      <c r="F29" s="128"/>
      <c r="G29" s="128"/>
      <c r="H29" s="128"/>
      <c r="I29" s="128"/>
      <c r="J29" s="128"/>
      <c r="K29" s="129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1:21" ht="15.75" customHeight="1">
      <c r="A30" s="2"/>
      <c r="B30" s="117"/>
      <c r="C30" s="118"/>
      <c r="D30" s="118"/>
      <c r="E30" s="118"/>
      <c r="F30" s="118"/>
      <c r="G30" s="118"/>
      <c r="H30" s="118"/>
      <c r="I30" s="118"/>
      <c r="J30" s="118"/>
      <c r="K30" s="119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1:21" ht="15.75" customHeight="1">
      <c r="A31" s="1"/>
      <c r="B31" s="117"/>
      <c r="C31" s="118"/>
      <c r="D31" s="118"/>
      <c r="E31" s="118"/>
      <c r="F31" s="118"/>
      <c r="G31" s="118"/>
      <c r="H31" s="118"/>
      <c r="I31" s="118"/>
      <c r="J31" s="118"/>
      <c r="K31" s="119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customHeight="1">
      <c r="A32" s="2"/>
      <c r="B32" s="120"/>
      <c r="C32" s="121"/>
      <c r="D32" s="121"/>
      <c r="E32" s="121"/>
      <c r="F32" s="121"/>
      <c r="G32" s="121"/>
      <c r="H32" s="121"/>
      <c r="I32" s="121"/>
      <c r="J32" s="121"/>
      <c r="K32" s="12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1:21" ht="15.75" customHeight="1">
      <c r="A33" s="2"/>
      <c r="B33" s="1"/>
      <c r="C33" s="1"/>
      <c r="D33" s="1"/>
      <c r="E33" s="1"/>
      <c r="F33" s="1"/>
      <c r="G33" s="1"/>
      <c r="H33" s="1"/>
      <c r="I33" s="1"/>
      <c r="J33" s="1"/>
      <c r="K33" s="1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1:21" ht="18.75" customHeight="1">
      <c r="A34" s="2"/>
      <c r="B34" s="1"/>
      <c r="C34" s="1"/>
      <c r="D34" s="1"/>
      <c r="E34" s="1"/>
      <c r="F34" s="1"/>
      <c r="G34" s="1"/>
      <c r="H34" s="1"/>
      <c r="I34" s="1"/>
      <c r="J34" s="1"/>
      <c r="K34" s="1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18.75" customHeight="1">
      <c r="A35" s="2"/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1:21" ht="18.75" customHeight="1">
      <c r="A36" s="2"/>
      <c r="B36" s="1"/>
      <c r="C36" s="1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1:21" ht="18.75" customHeight="1">
      <c r="A37" s="2"/>
      <c r="B37" s="1"/>
      <c r="C37" s="1"/>
      <c r="D37" s="1"/>
      <c r="E37" s="1"/>
      <c r="F37" s="1"/>
      <c r="G37" s="1"/>
      <c r="H37" s="1"/>
      <c r="I37" s="1"/>
      <c r="J37" s="1"/>
      <c r="K37" s="1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1:21" ht="18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2.75" customHeight="1">
      <c r="A39" s="2"/>
      <c r="B39" s="1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2.75" customHeight="1">
      <c r="A40" s="2"/>
      <c r="B40" s="1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18.75" customHeight="1">
      <c r="A41" s="2"/>
      <c r="B41" s="1"/>
      <c r="C41" s="1"/>
      <c r="D41" s="1"/>
      <c r="E41" s="1"/>
      <c r="F41" s="1"/>
      <c r="G41" s="1"/>
      <c r="H41" s="1"/>
      <c r="I41" s="1"/>
      <c r="J41" s="1"/>
      <c r="K41" s="1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spans="1:21" ht="18.75" customHeight="1">
      <c r="A42" s="2"/>
      <c r="B42" s="1"/>
      <c r="C42" s="1"/>
      <c r="D42" s="1"/>
      <c r="E42" s="1"/>
      <c r="F42" s="1"/>
      <c r="G42" s="1"/>
      <c r="H42" s="1"/>
      <c r="I42" s="1"/>
      <c r="J42" s="1"/>
      <c r="K42" s="1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18.75" customHeight="1">
      <c r="A43" s="2"/>
      <c r="B43" s="1"/>
      <c r="C43" s="1"/>
      <c r="D43" s="1"/>
      <c r="E43" s="1"/>
      <c r="F43" s="1"/>
      <c r="G43" s="1"/>
      <c r="H43" s="1"/>
      <c r="I43" s="1"/>
      <c r="J43" s="1"/>
      <c r="K43" s="1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8.75" customHeight="1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12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8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8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8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8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2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2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2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2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2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2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2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2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2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2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2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2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2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2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2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2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2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2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2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2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2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2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2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2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2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2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2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2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2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2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2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2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2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2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2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2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2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2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2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2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2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2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2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2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2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2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2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2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2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2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2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2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2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</sheetData>
  <mergeCells count="23">
    <mergeCell ref="B31:K31"/>
    <mergeCell ref="B32:K32"/>
    <mergeCell ref="D9:E9"/>
    <mergeCell ref="F9:G9"/>
    <mergeCell ref="H9:I9"/>
    <mergeCell ref="J9:J10"/>
    <mergeCell ref="C9:C10"/>
    <mergeCell ref="B9:B10"/>
    <mergeCell ref="B30:K30"/>
    <mergeCell ref="B29:K29"/>
    <mergeCell ref="B4:D4"/>
    <mergeCell ref="B5:D5"/>
    <mergeCell ref="B6:D6"/>
    <mergeCell ref="B1:K1"/>
    <mergeCell ref="B3:D3"/>
    <mergeCell ref="N9:O9"/>
    <mergeCell ref="P9:Q9"/>
    <mergeCell ref="L8:Q8"/>
    <mergeCell ref="E4:K4"/>
    <mergeCell ref="E3:K3"/>
    <mergeCell ref="E6:K6"/>
    <mergeCell ref="E5:K5"/>
    <mergeCell ref="L9:M9"/>
  </mergeCells>
  <phoneticPr fontId="14"/>
  <dataValidations count="5">
    <dataValidation type="list" allowBlank="1" showErrorMessage="1" sqref="F2" xr:uid="{00000000-0002-0000-0000-000000000000}">
      <formula1>"(新規),(変更)"</formula1>
    </dataValidation>
    <dataValidation type="list" allowBlank="1" showErrorMessage="1" sqref="D2" xr:uid="{00000000-0002-0000-0000-000003000000}">
      <formula1>月日の月</formula1>
    </dataValidation>
    <dataValidation type="list" allowBlank="1" showInputMessage="1" showErrorMessage="1" sqref="E2" xr:uid="{6B30FFB5-028B-4577-98C7-02334AB97C68}">
      <formula1>月日の日</formula1>
    </dataValidation>
    <dataValidation type="list" allowBlank="1" showErrorMessage="1" sqref="E3:K3" xr:uid="{EFFC9167-DFC4-426C-B366-0C8EDA2055F6}">
      <formula1>団体名</formula1>
    </dataValidation>
    <dataValidation type="list" allowBlank="1" showErrorMessage="1" sqref="C11:C25" xr:uid="{00000000-0002-0000-0000-000001000000}">
      <formula1>$S$3:$S$10</formula1>
    </dataValidation>
  </dataValidations>
  <printOptions horizontalCentered="1"/>
  <pageMargins left="0.39370078740157483" right="0.31496062992125984" top="0.55118110236220474" bottom="0.55118110236220474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00000000-0002-0000-0000-000002000000}">
          <x14:formula1>
            <xm:f>値!$E$2:$E$8</xm:f>
          </x14:formula1>
          <xm:sqref>P11:P25 H11:H25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workbookViewId="0">
      <selection activeCell="D26" sqref="D26"/>
    </sheetView>
  </sheetViews>
  <sheetFormatPr defaultColWidth="14.3984375" defaultRowHeight="15" customHeight="1"/>
  <cols>
    <col min="1" max="1" width="3" customWidth="1"/>
    <col min="2" max="2" width="18" customWidth="1"/>
    <col min="3" max="3" width="22.09765625" customWidth="1"/>
    <col min="4" max="4" width="7.09765625" customWidth="1"/>
    <col min="5" max="5" width="8.3984375" customWidth="1"/>
    <col min="6" max="10" width="15.09765625" customWidth="1"/>
    <col min="11" max="11" width="23.3984375" customWidth="1"/>
    <col min="12" max="12" width="8.69921875" customWidth="1"/>
    <col min="13" max="13" width="9" customWidth="1"/>
    <col min="14" max="14" width="6.796875" customWidth="1"/>
  </cols>
  <sheetData>
    <row r="1" spans="1:14" ht="21" customHeight="1">
      <c r="A1" s="26" t="str">
        <f>エントリーフォーム!B1</f>
        <v>第44回　全日本社会人馬術選手権大会 ファイナル＆第7回 JBGトライアルカップ 申込書</v>
      </c>
    </row>
    <row r="2" spans="1:14" ht="18" customHeight="1">
      <c r="A2" s="132" t="s">
        <v>33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M2" s="66" t="s">
        <v>34</v>
      </c>
      <c r="N2" s="66">
        <f>COUNTA($B$7:$B$11)</f>
        <v>0</v>
      </c>
    </row>
    <row r="3" spans="1:14" ht="24" customHeight="1">
      <c r="A3" s="134">
        <f>エントリーフォーム!E3</f>
        <v>0</v>
      </c>
      <c r="B3" s="134"/>
      <c r="C3" s="134"/>
      <c r="D3" s="134"/>
      <c r="E3" s="134"/>
      <c r="I3" t="str">
        <f>"宿泊者数："&amp;IF(N2&lt;&gt;0,N2, "    ")&amp;"名   合計宿泊数："&amp;IF(N3&lt;&gt;0,N3,"    ")&amp;"泊"</f>
        <v>宿泊者数：    名   合計宿泊数：    泊</v>
      </c>
      <c r="M3" s="66" t="s">
        <v>35</v>
      </c>
      <c r="N3" s="66">
        <f>COUNTA($F$7:$J$11)</f>
        <v>0</v>
      </c>
    </row>
    <row r="4" spans="1:14" ht="18" customHeight="1" thickBot="1"/>
    <row r="5" spans="1:14" ht="18" customHeight="1">
      <c r="A5" s="67"/>
      <c r="B5" s="135" t="s">
        <v>36</v>
      </c>
      <c r="C5" s="101"/>
      <c r="D5" s="101"/>
      <c r="E5" s="136"/>
      <c r="F5" s="135" t="s">
        <v>37</v>
      </c>
      <c r="G5" s="101"/>
      <c r="H5" s="101"/>
      <c r="I5" s="101"/>
      <c r="J5" s="136"/>
      <c r="K5" s="137" t="s">
        <v>23</v>
      </c>
    </row>
    <row r="6" spans="1:14" ht="18" customHeight="1">
      <c r="A6" s="68"/>
      <c r="B6" s="69" t="s">
        <v>38</v>
      </c>
      <c r="C6" s="70" t="s">
        <v>39</v>
      </c>
      <c r="D6" s="70" t="s">
        <v>40</v>
      </c>
      <c r="E6" s="71" t="s">
        <v>41</v>
      </c>
      <c r="F6" s="29" t="s">
        <v>42</v>
      </c>
      <c r="G6" s="29" t="s">
        <v>43</v>
      </c>
      <c r="H6" s="29" t="s">
        <v>44</v>
      </c>
      <c r="I6" s="72" t="s">
        <v>45</v>
      </c>
      <c r="J6" s="73" t="s">
        <v>45</v>
      </c>
      <c r="K6" s="138"/>
    </row>
    <row r="7" spans="1:14" ht="27.6" customHeight="1">
      <c r="A7" s="68">
        <v>1</v>
      </c>
      <c r="B7" s="74"/>
      <c r="C7" s="75"/>
      <c r="D7" s="76"/>
      <c r="E7" s="77"/>
      <c r="F7" s="78"/>
      <c r="G7" s="76"/>
      <c r="H7" s="76"/>
      <c r="I7" s="76"/>
      <c r="J7" s="77"/>
      <c r="K7" s="79"/>
    </row>
    <row r="8" spans="1:14" ht="27.6" customHeight="1">
      <c r="A8" s="68">
        <v>2</v>
      </c>
      <c r="B8" s="74"/>
      <c r="C8" s="75"/>
      <c r="D8" s="76"/>
      <c r="E8" s="77"/>
      <c r="F8" s="78"/>
      <c r="G8" s="76"/>
      <c r="H8" s="76"/>
      <c r="I8" s="76"/>
      <c r="J8" s="77"/>
      <c r="K8" s="79"/>
    </row>
    <row r="9" spans="1:14" ht="27.6" customHeight="1">
      <c r="A9" s="68">
        <v>3</v>
      </c>
      <c r="B9" s="74"/>
      <c r="C9" s="75"/>
      <c r="D9" s="76"/>
      <c r="E9" s="77"/>
      <c r="F9" s="78"/>
      <c r="G9" s="76"/>
      <c r="H9" s="76"/>
      <c r="I9" s="76"/>
      <c r="J9" s="77"/>
      <c r="K9" s="79"/>
    </row>
    <row r="10" spans="1:14" ht="27.6" customHeight="1">
      <c r="A10" s="68">
        <v>4</v>
      </c>
      <c r="B10" s="74"/>
      <c r="C10" s="75"/>
      <c r="D10" s="76"/>
      <c r="E10" s="77"/>
      <c r="F10" s="78"/>
      <c r="G10" s="76"/>
      <c r="H10" s="76"/>
      <c r="I10" s="76"/>
      <c r="J10" s="77"/>
      <c r="K10" s="79"/>
    </row>
    <row r="11" spans="1:14" ht="27.6" customHeight="1" thickBot="1">
      <c r="A11" s="80">
        <v>5</v>
      </c>
      <c r="B11" s="81"/>
      <c r="C11" s="82"/>
      <c r="D11" s="83"/>
      <c r="E11" s="84"/>
      <c r="F11" s="85"/>
      <c r="G11" s="83"/>
      <c r="H11" s="83"/>
      <c r="I11" s="83"/>
      <c r="J11" s="84"/>
      <c r="K11" s="86"/>
    </row>
    <row r="12" spans="1:14" ht="18" customHeight="1"/>
    <row r="13" spans="1:14" ht="18.75" customHeight="1">
      <c r="B13" t="s">
        <v>46</v>
      </c>
      <c r="C13" s="28" t="s">
        <v>47</v>
      </c>
      <c r="G13" t="s">
        <v>48</v>
      </c>
      <c r="H13" s="139" t="s">
        <v>49</v>
      </c>
      <c r="I13" s="113"/>
      <c r="J13" s="113"/>
      <c r="K13" s="113"/>
    </row>
    <row r="14" spans="1:14" ht="18" customHeight="1">
      <c r="B14" t="s">
        <v>50</v>
      </c>
      <c r="C14" s="28" t="s">
        <v>51</v>
      </c>
      <c r="H14" s="113"/>
      <c r="I14" s="113"/>
      <c r="J14" s="113"/>
      <c r="K14" s="113"/>
    </row>
    <row r="15" spans="1:14" ht="18" customHeight="1">
      <c r="C15" s="91" t="s">
        <v>52</v>
      </c>
      <c r="H15" s="113"/>
      <c r="I15" s="113"/>
      <c r="J15" s="113"/>
      <c r="K15" s="113"/>
    </row>
    <row r="16" spans="1:14" ht="18" customHeight="1">
      <c r="H16" s="113"/>
      <c r="I16" s="113"/>
      <c r="J16" s="113"/>
      <c r="K16" s="113"/>
    </row>
    <row r="17" spans="2:11" ht="18" customHeight="1">
      <c r="B17" s="131" t="s">
        <v>53</v>
      </c>
      <c r="C17" s="113"/>
      <c r="D17" s="113"/>
      <c r="E17" s="113"/>
      <c r="F17" s="113"/>
      <c r="H17" s="140" t="s">
        <v>54</v>
      </c>
      <c r="I17" s="113"/>
      <c r="J17" s="113"/>
      <c r="K17" s="113"/>
    </row>
    <row r="18" spans="2:11" ht="18" customHeight="1">
      <c r="B18" s="113"/>
      <c r="C18" s="113"/>
      <c r="D18" s="113"/>
      <c r="E18" s="113"/>
      <c r="F18" s="113"/>
      <c r="H18" s="141"/>
      <c r="I18" s="113"/>
      <c r="J18" s="113"/>
      <c r="K18" s="113"/>
    </row>
    <row r="19" spans="2:11" ht="18" customHeight="1">
      <c r="B19" s="27" t="s">
        <v>55</v>
      </c>
      <c r="H19" s="141"/>
      <c r="I19" s="113"/>
      <c r="J19" s="113"/>
      <c r="K19" s="113"/>
    </row>
    <row r="20" spans="2:11" ht="18" customHeight="1">
      <c r="H20" s="130"/>
      <c r="I20" s="113"/>
      <c r="J20" s="113"/>
      <c r="K20" s="113"/>
    </row>
    <row r="21" spans="2:11" ht="18" customHeight="1">
      <c r="H21" s="130"/>
      <c r="I21" s="113"/>
      <c r="J21" s="113"/>
      <c r="K21" s="113"/>
    </row>
    <row r="22" spans="2:11" ht="18" customHeight="1"/>
    <row r="23" spans="2:11" ht="18" customHeight="1"/>
    <row r="24" spans="2:11" ht="18" customHeight="1"/>
    <row r="25" spans="2:11" ht="18" customHeight="1"/>
    <row r="26" spans="2:11" ht="18" customHeight="1"/>
    <row r="27" spans="2:11" ht="18" customHeight="1"/>
    <row r="28" spans="2:11" ht="18" customHeight="1"/>
    <row r="29" spans="2:11" ht="18" customHeight="1"/>
    <row r="30" spans="2:11" ht="18" customHeight="1"/>
    <row r="31" spans="2:11" ht="18" customHeight="1"/>
    <row r="32" spans="2:11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</sheetData>
  <mergeCells count="12">
    <mergeCell ref="H21:K21"/>
    <mergeCell ref="B17:F18"/>
    <mergeCell ref="H20:K20"/>
    <mergeCell ref="A2:K2"/>
    <mergeCell ref="A3:E3"/>
    <mergeCell ref="B5:E5"/>
    <mergeCell ref="F5:J5"/>
    <mergeCell ref="K5:K6"/>
    <mergeCell ref="H13:K16"/>
    <mergeCell ref="H17:K17"/>
    <mergeCell ref="H18:K18"/>
    <mergeCell ref="H19:K19"/>
  </mergeCells>
  <phoneticPr fontId="14"/>
  <dataValidations count="2">
    <dataValidation type="list" allowBlank="1" showErrorMessage="1" sqref="G7:H11" xr:uid="{00000000-0002-0000-0100-000001000000}">
      <formula1>"○"</formula1>
    </dataValidation>
    <dataValidation type="list" allowBlank="1" sqref="E7:E11" xr:uid="{3F501554-4200-4405-A185-B579C704BB03}">
      <formula1>"男性,女性"</formula1>
    </dataValidation>
  </dataValidations>
  <pageMargins left="0.7" right="0.7" top="0.75" bottom="0.75" header="0" footer="0"/>
  <pageSetup paperSize="9" orientation="portrait"/>
  <colBreaks count="1" manualBreakCount="1">
    <brk id="1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7"/>
  <sheetViews>
    <sheetView workbookViewId="0">
      <selection activeCell="D2" sqref="D2"/>
    </sheetView>
  </sheetViews>
  <sheetFormatPr defaultColWidth="14.3984375" defaultRowHeight="15" customHeight="1"/>
  <cols>
    <col min="1" max="1" width="21.59765625" customWidth="1"/>
    <col min="2" max="2" width="9" customWidth="1"/>
    <col min="3" max="3" width="9.3984375" customWidth="1"/>
    <col min="4" max="4" width="3.3984375" customWidth="1"/>
    <col min="5" max="5" width="21.59765625" customWidth="1"/>
    <col min="6" max="6" width="24" customWidth="1"/>
    <col min="7" max="7" width="29.3984375" customWidth="1"/>
    <col min="8" max="8" width="9" customWidth="1"/>
    <col min="9" max="10" width="7.09765625" customWidth="1"/>
    <col min="11" max="11" width="30.09765625" customWidth="1"/>
  </cols>
  <sheetData>
    <row r="1" spans="1:11" ht="18" customHeight="1">
      <c r="A1" s="87" t="s">
        <v>6</v>
      </c>
      <c r="B1" s="87" t="s">
        <v>56</v>
      </c>
      <c r="C1" s="87" t="s">
        <v>57</v>
      </c>
      <c r="D1" s="87"/>
      <c r="E1" s="87" t="s">
        <v>58</v>
      </c>
      <c r="F1" s="87" t="s">
        <v>19</v>
      </c>
      <c r="G1" s="87" t="s">
        <v>59</v>
      </c>
      <c r="H1" s="87" t="s">
        <v>21</v>
      </c>
      <c r="I1" s="87" t="s">
        <v>60</v>
      </c>
      <c r="J1" s="87" t="s">
        <v>22</v>
      </c>
      <c r="K1" s="87" t="s">
        <v>23</v>
      </c>
    </row>
    <row r="2" spans="1:11" ht="18" customHeight="1">
      <c r="A2" s="87" t="str">
        <f>IF(AND(エントリーフォーム!$E$3&lt;&gt;"",E2&lt;&gt;""),エントリーフォーム!$E$3,"")</f>
        <v/>
      </c>
      <c r="B2" s="87" t="str">
        <f>IF(A2&lt;&gt;"",VLOOKUP(A2,値!$A$2:$B$38,2,FALSE),"")</f>
        <v/>
      </c>
      <c r="C2" s="88"/>
      <c r="D2" s="87">
        <f>エントリーフォーム!B11</f>
        <v>1</v>
      </c>
      <c r="E2" s="87" t="str">
        <f>IF(エントリーフォーム!C11&lt;&gt;"",エントリーフォーム!C11,"")</f>
        <v/>
      </c>
      <c r="F2" s="87" t="str">
        <f>TRIM(エントリーフォーム!D11)&amp;" "&amp;TRIM(エントリーフォーム!E11)</f>
        <v xml:space="preserve"> </v>
      </c>
      <c r="G2" s="87" t="str">
        <f>TRIM(エントリーフォーム!F11)&amp;" "&amp;TRIM(エントリーフォーム!G11)</f>
        <v xml:space="preserve"> </v>
      </c>
      <c r="H2" s="87" t="str">
        <f>IF(エントリーフォーム!H11&lt;&gt;"",エントリーフォーム!H11,"")</f>
        <v/>
      </c>
      <c r="I2" s="88" t="str">
        <f>IF(エントリーフォーム!I11&lt;&gt;"",エントリーフォーム!I11,"")</f>
        <v/>
      </c>
      <c r="J2" s="89" t="str">
        <f>IF(エントリーフォーム!J11&lt;&gt;"",エントリーフォーム!J11,"")</f>
        <v/>
      </c>
      <c r="K2" s="87" t="str">
        <f>IF(エントリーフォーム!K11&lt;&gt;"",エントリーフォーム!K11,"")</f>
        <v/>
      </c>
    </row>
    <row r="3" spans="1:11" ht="18" customHeight="1">
      <c r="A3" s="87" t="str">
        <f>IF(AND(エントリーフォーム!$E$3&lt;&gt;"",E3&lt;&gt;""),エントリーフォーム!$E$3,"")</f>
        <v/>
      </c>
      <c r="B3" s="87" t="str">
        <f>IF(A3&lt;&gt;"",VLOOKUP(A3,値!$A$2:$B$38,2,FALSE),"")</f>
        <v/>
      </c>
      <c r="C3" s="88"/>
      <c r="D3" s="87">
        <f>エントリーフォーム!B12</f>
        <v>2</v>
      </c>
      <c r="E3" s="87" t="str">
        <f>IF(エントリーフォーム!C12&lt;&gt;"",エントリーフォーム!C12,"")</f>
        <v/>
      </c>
      <c r="F3" s="87" t="str">
        <f>TRIM(エントリーフォーム!D12)&amp;" "&amp;TRIM(エントリーフォーム!E12)</f>
        <v xml:space="preserve"> </v>
      </c>
      <c r="G3" s="87" t="str">
        <f>TRIM(エントリーフォーム!F12)&amp;" "&amp;TRIM(エントリーフォーム!G12)</f>
        <v xml:space="preserve"> </v>
      </c>
      <c r="H3" s="87" t="str">
        <f>IF(エントリーフォーム!H12&lt;&gt;"",エントリーフォーム!H12,"")</f>
        <v/>
      </c>
      <c r="I3" s="88" t="str">
        <f>IF(エントリーフォーム!I12&lt;&gt;"",エントリーフォーム!I12,"")</f>
        <v/>
      </c>
      <c r="J3" s="89" t="str">
        <f>IF(エントリーフォーム!J12&lt;&gt;"",エントリーフォーム!J12,"")</f>
        <v/>
      </c>
      <c r="K3" s="87" t="str">
        <f>IF(エントリーフォーム!K12&lt;&gt;"",エントリーフォーム!K12,"")</f>
        <v/>
      </c>
    </row>
    <row r="4" spans="1:11" ht="18" customHeight="1">
      <c r="A4" s="87" t="str">
        <f>IF(AND(エントリーフォーム!$E$3&lt;&gt;"",E4&lt;&gt;""),エントリーフォーム!$E$3,"")</f>
        <v/>
      </c>
      <c r="B4" s="87" t="str">
        <f>IF(A4&lt;&gt;"",VLOOKUP(A4,値!$A$2:$B$38,2,FALSE),"")</f>
        <v/>
      </c>
      <c r="C4" s="88"/>
      <c r="D4" s="87">
        <f>エントリーフォーム!B13</f>
        <v>3</v>
      </c>
      <c r="E4" s="87" t="str">
        <f>IF(エントリーフォーム!C13&lt;&gt;"",エントリーフォーム!C13,"")</f>
        <v/>
      </c>
      <c r="F4" s="87" t="str">
        <f>TRIM(エントリーフォーム!D13)&amp;" "&amp;TRIM(エントリーフォーム!E13)</f>
        <v xml:space="preserve"> </v>
      </c>
      <c r="G4" s="87" t="str">
        <f>TRIM(エントリーフォーム!F13)&amp;" "&amp;TRIM(エントリーフォーム!G13)</f>
        <v xml:space="preserve"> </v>
      </c>
      <c r="H4" s="87" t="str">
        <f>IF(エントリーフォーム!H13&lt;&gt;"",エントリーフォーム!H13,"")</f>
        <v/>
      </c>
      <c r="I4" s="88" t="str">
        <f>IF(エントリーフォーム!I13&lt;&gt;"",エントリーフォーム!I13,"")</f>
        <v/>
      </c>
      <c r="J4" s="89" t="str">
        <f>IF(エントリーフォーム!J13&lt;&gt;"",エントリーフォーム!J13,"")</f>
        <v/>
      </c>
      <c r="K4" s="87" t="str">
        <f>IF(エントリーフォーム!K13&lt;&gt;"",エントリーフォーム!K13,"")</f>
        <v/>
      </c>
    </row>
    <row r="5" spans="1:11" ht="18" customHeight="1">
      <c r="A5" s="87" t="str">
        <f>IF(AND(エントリーフォーム!$E$3&lt;&gt;"",E5&lt;&gt;""),エントリーフォーム!$E$3,"")</f>
        <v/>
      </c>
      <c r="B5" s="87" t="str">
        <f>IF(A5&lt;&gt;"",VLOOKUP(A5,値!$A$2:$B$38,2,FALSE),"")</f>
        <v/>
      </c>
      <c r="C5" s="88"/>
      <c r="D5" s="87">
        <f>エントリーフォーム!B14</f>
        <v>4</v>
      </c>
      <c r="E5" s="87" t="str">
        <f>IF(エントリーフォーム!C14&lt;&gt;"",エントリーフォーム!C14,"")</f>
        <v/>
      </c>
      <c r="F5" s="87" t="str">
        <f>TRIM(エントリーフォーム!D14)&amp;" "&amp;TRIM(エントリーフォーム!E14)</f>
        <v xml:space="preserve"> </v>
      </c>
      <c r="G5" s="87" t="str">
        <f>TRIM(エントリーフォーム!F14)&amp;" "&amp;TRIM(エントリーフォーム!G14)</f>
        <v xml:space="preserve"> </v>
      </c>
      <c r="H5" s="87" t="str">
        <f>IF(エントリーフォーム!H14&lt;&gt;"",エントリーフォーム!H14,"")</f>
        <v/>
      </c>
      <c r="I5" s="88" t="str">
        <f>IF(エントリーフォーム!I14&lt;&gt;"",エントリーフォーム!I14,"")</f>
        <v/>
      </c>
      <c r="J5" s="89" t="str">
        <f>IF(エントリーフォーム!J14&lt;&gt;"",エントリーフォーム!J14,"")</f>
        <v/>
      </c>
      <c r="K5" s="87" t="str">
        <f>IF(エントリーフォーム!K14&lt;&gt;"",エントリーフォーム!K14,"")</f>
        <v/>
      </c>
    </row>
    <row r="6" spans="1:11" ht="18" customHeight="1">
      <c r="A6" s="87" t="str">
        <f>IF(AND(エントリーフォーム!$E$3&lt;&gt;"",E6&lt;&gt;""),エントリーフォーム!$E$3,"")</f>
        <v/>
      </c>
      <c r="B6" s="87" t="str">
        <f>IF(A6&lt;&gt;"",VLOOKUP(A6,値!$A$2:$B$38,2,FALSE),"")</f>
        <v/>
      </c>
      <c r="C6" s="88"/>
      <c r="D6" s="87">
        <f>エントリーフォーム!B15</f>
        <v>5</v>
      </c>
      <c r="E6" s="87" t="str">
        <f>IF(エントリーフォーム!C15&lt;&gt;"",エントリーフォーム!C15,"")</f>
        <v/>
      </c>
      <c r="F6" s="87" t="str">
        <f>TRIM(エントリーフォーム!D15)&amp;" "&amp;TRIM(エントリーフォーム!E15)</f>
        <v xml:space="preserve"> </v>
      </c>
      <c r="G6" s="87" t="str">
        <f>TRIM(エントリーフォーム!F15)&amp;" "&amp;TRIM(エントリーフォーム!G15)</f>
        <v xml:space="preserve"> </v>
      </c>
      <c r="H6" s="87" t="str">
        <f>IF(エントリーフォーム!H15&lt;&gt;"",エントリーフォーム!H15,"")</f>
        <v/>
      </c>
      <c r="I6" s="88" t="str">
        <f>IF(エントリーフォーム!I15&lt;&gt;"",エントリーフォーム!I15,"")</f>
        <v/>
      </c>
      <c r="J6" s="89" t="str">
        <f>IF(エントリーフォーム!J15&lt;&gt;"",エントリーフォーム!J15,"")</f>
        <v/>
      </c>
      <c r="K6" s="87" t="str">
        <f>IF(エントリーフォーム!K15&lt;&gt;"",エントリーフォーム!K15,"")</f>
        <v/>
      </c>
    </row>
    <row r="7" spans="1:11" ht="18" customHeight="1">
      <c r="A7" s="87" t="str">
        <f>IF(AND(エントリーフォーム!$E$3&lt;&gt;"",E7&lt;&gt;""),エントリーフォーム!$E$3,"")</f>
        <v/>
      </c>
      <c r="B7" s="87" t="str">
        <f>IF(A7&lt;&gt;"",VLOOKUP(A7,値!$A$2:$B$38,2,FALSE),"")</f>
        <v/>
      </c>
      <c r="C7" s="88"/>
      <c r="D7" s="87">
        <f>エントリーフォーム!B16</f>
        <v>6</v>
      </c>
      <c r="E7" s="87" t="str">
        <f>IF(エントリーフォーム!C16&lt;&gt;"",エントリーフォーム!C16,"")</f>
        <v/>
      </c>
      <c r="F7" s="87" t="str">
        <f>TRIM(エントリーフォーム!D16)&amp;" "&amp;TRIM(エントリーフォーム!E16)</f>
        <v xml:space="preserve"> </v>
      </c>
      <c r="G7" s="87" t="str">
        <f>TRIM(エントリーフォーム!F16)&amp;" "&amp;TRIM(エントリーフォーム!G16)</f>
        <v xml:space="preserve"> </v>
      </c>
      <c r="H7" s="87" t="str">
        <f>IF(エントリーフォーム!H16&lt;&gt;"",エントリーフォーム!H16,"")</f>
        <v/>
      </c>
      <c r="I7" s="88" t="str">
        <f>IF(エントリーフォーム!I16&lt;&gt;"",エントリーフォーム!I16,"")</f>
        <v/>
      </c>
      <c r="J7" s="89" t="str">
        <f>IF(エントリーフォーム!J16&lt;&gt;"",エントリーフォーム!J16,"")</f>
        <v/>
      </c>
      <c r="K7" s="87" t="str">
        <f>IF(エントリーフォーム!K16&lt;&gt;"",エントリーフォーム!K16,"")</f>
        <v/>
      </c>
    </row>
    <row r="8" spans="1:11" ht="18" customHeight="1">
      <c r="A8" s="87" t="str">
        <f>IF(AND(エントリーフォーム!$E$3&lt;&gt;"",E8&lt;&gt;""),エントリーフォーム!$E$3,"")</f>
        <v/>
      </c>
      <c r="B8" s="87" t="str">
        <f>IF(A8&lt;&gt;"",VLOOKUP(A8,値!$A$2:$B$38,2,FALSE),"")</f>
        <v/>
      </c>
      <c r="C8" s="88"/>
      <c r="D8" s="87">
        <f>エントリーフォーム!B17</f>
        <v>7</v>
      </c>
      <c r="E8" s="87" t="str">
        <f>IF(エントリーフォーム!C17&lt;&gt;"",エントリーフォーム!C17,"")</f>
        <v/>
      </c>
      <c r="F8" s="87" t="str">
        <f>TRIM(エントリーフォーム!D17)&amp;" "&amp;TRIM(エントリーフォーム!E17)</f>
        <v xml:space="preserve"> </v>
      </c>
      <c r="G8" s="87" t="str">
        <f>TRIM(エントリーフォーム!F17)&amp;" "&amp;TRIM(エントリーフォーム!G17)</f>
        <v xml:space="preserve"> </v>
      </c>
      <c r="H8" s="87" t="str">
        <f>IF(エントリーフォーム!H17&lt;&gt;"",エントリーフォーム!H17,"")</f>
        <v/>
      </c>
      <c r="I8" s="88" t="str">
        <f>IF(エントリーフォーム!I17&lt;&gt;"",エントリーフォーム!I17,"")</f>
        <v/>
      </c>
      <c r="J8" s="89" t="str">
        <f>IF(エントリーフォーム!J17&lt;&gt;"",エントリーフォーム!J17,"")</f>
        <v/>
      </c>
      <c r="K8" s="87" t="str">
        <f>IF(エントリーフォーム!K17&lt;&gt;"",エントリーフォーム!K17,"")</f>
        <v/>
      </c>
    </row>
    <row r="9" spans="1:11" ht="18" customHeight="1">
      <c r="A9" s="87" t="str">
        <f>IF(AND(エントリーフォーム!$E$3&lt;&gt;"",E9&lt;&gt;""),エントリーフォーム!$E$3,"")</f>
        <v/>
      </c>
      <c r="B9" s="87" t="str">
        <f>IF(A9&lt;&gt;"",VLOOKUP(A9,値!$A$2:$B$38,2,FALSE),"")</f>
        <v/>
      </c>
      <c r="C9" s="88"/>
      <c r="D9" s="87">
        <f>エントリーフォーム!B18</f>
        <v>8</v>
      </c>
      <c r="E9" s="87" t="str">
        <f>IF(エントリーフォーム!C18&lt;&gt;"",エントリーフォーム!C18,"")</f>
        <v/>
      </c>
      <c r="F9" s="87" t="str">
        <f>TRIM(エントリーフォーム!D18)&amp;" "&amp;TRIM(エントリーフォーム!E18)</f>
        <v xml:space="preserve"> </v>
      </c>
      <c r="G9" s="87" t="str">
        <f>TRIM(エントリーフォーム!F18)&amp;" "&amp;TRIM(エントリーフォーム!G18)</f>
        <v xml:space="preserve"> </v>
      </c>
      <c r="H9" s="87" t="str">
        <f>IF(エントリーフォーム!H18&lt;&gt;"",エントリーフォーム!H18,"")</f>
        <v/>
      </c>
      <c r="I9" s="88" t="str">
        <f>IF(エントリーフォーム!I18&lt;&gt;"",エントリーフォーム!I18,"")</f>
        <v/>
      </c>
      <c r="J9" s="89" t="str">
        <f>IF(エントリーフォーム!J18&lt;&gt;"",エントリーフォーム!J18,"")</f>
        <v/>
      </c>
      <c r="K9" s="87" t="str">
        <f>IF(エントリーフォーム!K18&lt;&gt;"",エントリーフォーム!K18,"")</f>
        <v/>
      </c>
    </row>
    <row r="10" spans="1:11" ht="18" customHeight="1">
      <c r="A10" s="87" t="str">
        <f>IF(AND(エントリーフォーム!$E$3&lt;&gt;"",E10&lt;&gt;""),エントリーフォーム!$E$3,"")</f>
        <v/>
      </c>
      <c r="B10" s="87" t="str">
        <f>IF(A10&lt;&gt;"",VLOOKUP(A10,値!$A$2:$B$38,2,FALSE),"")</f>
        <v/>
      </c>
      <c r="C10" s="88"/>
      <c r="D10" s="87">
        <f>エントリーフォーム!B19</f>
        <v>9</v>
      </c>
      <c r="E10" s="87" t="str">
        <f>IF(エントリーフォーム!C19&lt;&gt;"",エントリーフォーム!C19,"")</f>
        <v/>
      </c>
      <c r="F10" s="87" t="str">
        <f>TRIM(エントリーフォーム!D19)&amp;" "&amp;TRIM(エントリーフォーム!E19)</f>
        <v xml:space="preserve"> </v>
      </c>
      <c r="G10" s="87" t="str">
        <f>TRIM(エントリーフォーム!F19)&amp;" "&amp;TRIM(エントリーフォーム!G19)</f>
        <v xml:space="preserve"> </v>
      </c>
      <c r="H10" s="87" t="str">
        <f>IF(エントリーフォーム!H19&lt;&gt;"",エントリーフォーム!H19,"")</f>
        <v/>
      </c>
      <c r="I10" s="88" t="str">
        <f>IF(エントリーフォーム!I19&lt;&gt;"",エントリーフォーム!I19,"")</f>
        <v/>
      </c>
      <c r="J10" s="89" t="str">
        <f>IF(エントリーフォーム!J19&lt;&gt;"",エントリーフォーム!J19,"")</f>
        <v/>
      </c>
      <c r="K10" s="87" t="str">
        <f>IF(エントリーフォーム!K19&lt;&gt;"",エントリーフォーム!K19,"")</f>
        <v/>
      </c>
    </row>
    <row r="11" spans="1:11" ht="18" customHeight="1">
      <c r="A11" s="87" t="str">
        <f>IF(AND(エントリーフォーム!$E$3&lt;&gt;"",E11&lt;&gt;""),エントリーフォーム!$E$3,"")</f>
        <v/>
      </c>
      <c r="B11" s="87" t="str">
        <f>IF(A11&lt;&gt;"",VLOOKUP(A11,値!$A$2:$B$38,2,FALSE),"")</f>
        <v/>
      </c>
      <c r="C11" s="88"/>
      <c r="D11" s="87">
        <f>エントリーフォーム!B20</f>
        <v>10</v>
      </c>
      <c r="E11" s="87" t="str">
        <f>IF(エントリーフォーム!C20&lt;&gt;"",エントリーフォーム!C20,"")</f>
        <v/>
      </c>
      <c r="F11" s="87" t="str">
        <f>TRIM(エントリーフォーム!D20)&amp;" "&amp;TRIM(エントリーフォーム!E20)</f>
        <v xml:space="preserve"> </v>
      </c>
      <c r="G11" s="87" t="str">
        <f>TRIM(エントリーフォーム!F20)&amp;" "&amp;TRIM(エントリーフォーム!G20)</f>
        <v xml:space="preserve"> </v>
      </c>
      <c r="H11" s="87" t="str">
        <f>IF(エントリーフォーム!H20&lt;&gt;"",エントリーフォーム!H20,"")</f>
        <v/>
      </c>
      <c r="I11" s="88" t="str">
        <f>IF(エントリーフォーム!I20&lt;&gt;"",エントリーフォーム!I20,"")</f>
        <v/>
      </c>
      <c r="J11" s="89" t="str">
        <f>IF(エントリーフォーム!J20&lt;&gt;"",エントリーフォーム!J20,"")</f>
        <v/>
      </c>
      <c r="K11" s="87" t="str">
        <f>IF(エントリーフォーム!K20&lt;&gt;"",エントリーフォーム!K20,"")</f>
        <v/>
      </c>
    </row>
    <row r="12" spans="1:11" ht="18" customHeight="1">
      <c r="A12" s="87" t="str">
        <f>IF(AND(エントリーフォーム!$E$3&lt;&gt;"",E12&lt;&gt;""),エントリーフォーム!$E$3,"")</f>
        <v/>
      </c>
      <c r="B12" s="87" t="str">
        <f>IF(A12&lt;&gt;"",VLOOKUP(A12,値!$A$2:$B$38,2,FALSE),"")</f>
        <v/>
      </c>
      <c r="C12" s="88"/>
      <c r="D12" s="87">
        <f>エントリーフォーム!B21</f>
        <v>11</v>
      </c>
      <c r="E12" s="87" t="str">
        <f>IF(エントリーフォーム!C21&lt;&gt;"",エントリーフォーム!C21,"")</f>
        <v/>
      </c>
      <c r="F12" s="87" t="str">
        <f>TRIM(エントリーフォーム!D21)&amp;" "&amp;TRIM(エントリーフォーム!E21)</f>
        <v xml:space="preserve"> </v>
      </c>
      <c r="G12" s="87" t="str">
        <f>TRIM(エントリーフォーム!F21)&amp;" "&amp;TRIM(エントリーフォーム!G21)</f>
        <v xml:space="preserve"> </v>
      </c>
      <c r="H12" s="87" t="str">
        <f>IF(エントリーフォーム!H21&lt;&gt;"",エントリーフォーム!H21,"")</f>
        <v/>
      </c>
      <c r="I12" s="88" t="str">
        <f>IF(エントリーフォーム!I21&lt;&gt;"",エントリーフォーム!I21,"")</f>
        <v/>
      </c>
      <c r="J12" s="89" t="str">
        <f>IF(エントリーフォーム!J21&lt;&gt;"",エントリーフォーム!J21,"")</f>
        <v/>
      </c>
      <c r="K12" s="87" t="str">
        <f>IF(エントリーフォーム!K21&lt;&gt;"",エントリーフォーム!K21,"")</f>
        <v/>
      </c>
    </row>
    <row r="13" spans="1:11" ht="18" customHeight="1">
      <c r="A13" s="87" t="str">
        <f>IF(AND(エントリーフォーム!$E$3&lt;&gt;"",E13&lt;&gt;""),エントリーフォーム!$E$3,"")</f>
        <v/>
      </c>
      <c r="B13" s="87" t="str">
        <f>IF(A13&lt;&gt;"",VLOOKUP(A13,値!$A$2:$B$38,2,FALSE),"")</f>
        <v/>
      </c>
      <c r="C13" s="88"/>
      <c r="D13" s="87">
        <f>エントリーフォーム!B22</f>
        <v>12</v>
      </c>
      <c r="E13" s="87" t="str">
        <f>IF(エントリーフォーム!C22&lt;&gt;"",エントリーフォーム!C22,"")</f>
        <v/>
      </c>
      <c r="F13" s="87" t="str">
        <f>TRIM(エントリーフォーム!D22)&amp;" "&amp;TRIM(エントリーフォーム!E22)</f>
        <v xml:space="preserve"> </v>
      </c>
      <c r="G13" s="87" t="str">
        <f>TRIM(エントリーフォーム!F22)&amp;" "&amp;TRIM(エントリーフォーム!G22)</f>
        <v xml:space="preserve"> </v>
      </c>
      <c r="H13" s="87" t="str">
        <f>IF(エントリーフォーム!H22&lt;&gt;"",エントリーフォーム!H22,"")</f>
        <v/>
      </c>
      <c r="I13" s="88" t="str">
        <f>IF(エントリーフォーム!I22&lt;&gt;"",エントリーフォーム!I22,"")</f>
        <v/>
      </c>
      <c r="J13" s="89" t="str">
        <f>IF(エントリーフォーム!J22&lt;&gt;"",エントリーフォーム!J22,"")</f>
        <v/>
      </c>
      <c r="K13" s="87" t="str">
        <f>IF(エントリーフォーム!K22&lt;&gt;"",エントリーフォーム!K22,"")</f>
        <v/>
      </c>
    </row>
    <row r="14" spans="1:11" ht="18" customHeight="1">
      <c r="A14" s="87" t="str">
        <f>IF(AND(エントリーフォーム!$E$3&lt;&gt;"",E14&lt;&gt;""),エントリーフォーム!$E$3,"")</f>
        <v/>
      </c>
      <c r="B14" s="87" t="str">
        <f>IF(A14&lt;&gt;"",VLOOKUP(A14,値!$A$2:$B$38,2,FALSE),"")</f>
        <v/>
      </c>
      <c r="C14" s="88"/>
      <c r="D14" s="87">
        <f>エントリーフォーム!B23</f>
        <v>13</v>
      </c>
      <c r="E14" s="87" t="str">
        <f>IF(エントリーフォーム!C23&lt;&gt;"",エントリーフォーム!C23,"")</f>
        <v/>
      </c>
      <c r="F14" s="87" t="str">
        <f>TRIM(エントリーフォーム!D23)&amp;" "&amp;TRIM(エントリーフォーム!E23)</f>
        <v xml:space="preserve"> </v>
      </c>
      <c r="G14" s="87" t="str">
        <f>TRIM(エントリーフォーム!F23)&amp;" "&amp;TRIM(エントリーフォーム!G23)</f>
        <v xml:space="preserve"> </v>
      </c>
      <c r="H14" s="87" t="str">
        <f>IF(エントリーフォーム!H23&lt;&gt;"",エントリーフォーム!H23,"")</f>
        <v/>
      </c>
      <c r="I14" s="88" t="str">
        <f>IF(エントリーフォーム!I23&lt;&gt;"",エントリーフォーム!I23,"")</f>
        <v/>
      </c>
      <c r="J14" s="89" t="str">
        <f>IF(エントリーフォーム!J23&lt;&gt;"",エントリーフォーム!J23,"")</f>
        <v/>
      </c>
      <c r="K14" s="87" t="str">
        <f>IF(エントリーフォーム!K23&lt;&gt;"",エントリーフォーム!K23,"")</f>
        <v/>
      </c>
    </row>
    <row r="15" spans="1:11" ht="18" customHeight="1">
      <c r="A15" s="87" t="str">
        <f>IF(AND(エントリーフォーム!$E$3&lt;&gt;"",E15&lt;&gt;""),エントリーフォーム!$E$3,"")</f>
        <v/>
      </c>
      <c r="B15" s="87" t="str">
        <f>IF(A15&lt;&gt;"",VLOOKUP(A15,値!$A$2:$B$38,2,FALSE),"")</f>
        <v/>
      </c>
      <c r="C15" s="88"/>
      <c r="D15" s="87">
        <f>エントリーフォーム!B24</f>
        <v>14</v>
      </c>
      <c r="E15" s="87" t="str">
        <f>IF(エントリーフォーム!C24&lt;&gt;"",エントリーフォーム!C24,"")</f>
        <v/>
      </c>
      <c r="F15" s="87" t="str">
        <f>TRIM(エントリーフォーム!D24)&amp;" "&amp;TRIM(エントリーフォーム!E24)</f>
        <v xml:space="preserve"> </v>
      </c>
      <c r="G15" s="87" t="str">
        <f>TRIM(エントリーフォーム!F24)&amp;" "&amp;TRIM(エントリーフォーム!G24)</f>
        <v xml:space="preserve"> </v>
      </c>
      <c r="H15" s="87" t="str">
        <f>IF(エントリーフォーム!H24&lt;&gt;"",エントリーフォーム!H24,"")</f>
        <v/>
      </c>
      <c r="I15" s="88" t="str">
        <f>IF(エントリーフォーム!I24&lt;&gt;"",エントリーフォーム!I24,"")</f>
        <v/>
      </c>
      <c r="J15" s="89" t="str">
        <f>IF(エントリーフォーム!J24&lt;&gt;"",エントリーフォーム!J24,"")</f>
        <v/>
      </c>
      <c r="K15" s="87" t="str">
        <f>IF(エントリーフォーム!K24&lt;&gt;"",エントリーフォーム!K24,"")</f>
        <v/>
      </c>
    </row>
    <row r="16" spans="1:11" ht="18" customHeight="1">
      <c r="A16" s="87" t="str">
        <f>IF(AND(エントリーフォーム!$E$3&lt;&gt;"",E16&lt;&gt;""),エントリーフォーム!$E$3,"")</f>
        <v/>
      </c>
      <c r="B16" s="87" t="str">
        <f>IF(A16&lt;&gt;"",VLOOKUP(A16,値!$A$2:$B$38,2,FALSE),"")</f>
        <v/>
      </c>
      <c r="C16" s="88"/>
      <c r="D16" s="87">
        <f>エントリーフォーム!B25</f>
        <v>15</v>
      </c>
      <c r="E16" s="87" t="str">
        <f>IF(エントリーフォーム!C25&lt;&gt;"",エントリーフォーム!C25,"")</f>
        <v/>
      </c>
      <c r="F16" s="87" t="str">
        <f>TRIM(エントリーフォーム!D25)&amp;" "&amp;TRIM(エントリーフォーム!E25)</f>
        <v xml:space="preserve"> </v>
      </c>
      <c r="G16" s="87" t="str">
        <f>TRIM(エントリーフォーム!F25)&amp;" "&amp;TRIM(エントリーフォーム!G25)</f>
        <v xml:space="preserve"> </v>
      </c>
      <c r="H16" s="87" t="str">
        <f>IF(エントリーフォーム!H25&lt;&gt;"",エントリーフォーム!H25,"")</f>
        <v/>
      </c>
      <c r="I16" s="88" t="str">
        <f>IF(エントリーフォーム!I25&lt;&gt;"",エントリーフォーム!I25,"")</f>
        <v/>
      </c>
      <c r="J16" s="89" t="str">
        <f>IF(エントリーフォーム!J25&lt;&gt;"",エントリーフォーム!J25,"")</f>
        <v/>
      </c>
      <c r="K16" s="87" t="str">
        <f>IF(エントリーフォーム!K25&lt;&gt;"",エントリーフォーム!K25,"")</f>
        <v/>
      </c>
    </row>
    <row r="17" spans="1:11" ht="18" customHeight="1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</row>
    <row r="18" spans="1:11" ht="18" customHeight="1">
      <c r="A18" s="90"/>
      <c r="B18" s="90"/>
      <c r="C18" s="90"/>
      <c r="D18" s="90"/>
      <c r="E18" s="90"/>
      <c r="F18" s="90"/>
      <c r="G18" s="90"/>
      <c r="H18" s="90"/>
      <c r="I18" s="90"/>
      <c r="J18" s="90"/>
      <c r="K18" s="90"/>
    </row>
    <row r="19" spans="1:11" ht="18" customHeight="1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</row>
    <row r="20" spans="1:11" ht="18" customHeight="1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</row>
    <row r="21" spans="1:11" ht="18" customHeight="1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</row>
    <row r="22" spans="1:11" ht="18" customHeight="1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</row>
    <row r="23" spans="1:11" ht="18" customHeight="1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</row>
    <row r="24" spans="1:11" ht="18" customHeight="1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</row>
    <row r="25" spans="1:11" ht="18" customHeight="1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</row>
    <row r="26" spans="1:11" ht="18" customHeight="1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</row>
    <row r="27" spans="1:11" ht="18" customHeight="1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8" customHeight="1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8" customHeight="1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</row>
    <row r="30" spans="1:11" ht="18" customHeight="1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</row>
    <row r="31" spans="1:11" ht="18" customHeight="1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</row>
    <row r="32" spans="1:11" ht="18" customHeight="1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</row>
    <row r="33" spans="1:11" ht="18" customHeight="1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</row>
    <row r="34" spans="1:11" ht="18" customHeight="1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</row>
    <row r="35" spans="1:11" ht="18" customHeight="1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</row>
    <row r="36" spans="1:11" ht="18" customHeight="1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</row>
    <row r="37" spans="1:11" ht="18" customHeight="1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</row>
    <row r="38" spans="1:11" ht="18" customHeight="1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</row>
    <row r="39" spans="1:11" ht="18" customHeight="1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</row>
    <row r="40" spans="1:11" ht="18" customHeight="1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0"/>
    </row>
    <row r="41" spans="1:11" ht="18" customHeight="1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</row>
    <row r="42" spans="1:11" ht="18" customHeight="1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0"/>
    </row>
    <row r="43" spans="1:11" ht="18" customHeight="1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</row>
    <row r="44" spans="1:11" ht="18" customHeight="1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0"/>
    </row>
    <row r="45" spans="1:11" ht="18" customHeight="1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</row>
    <row r="46" spans="1:11" ht="18" customHeight="1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ht="18" customHeight="1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</row>
    <row r="48" spans="1:11" ht="18" customHeight="1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ht="18" customHeight="1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</row>
    <row r="50" spans="1:11" ht="18" customHeight="1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</row>
    <row r="51" spans="1:11" ht="18" customHeight="1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</row>
    <row r="52" spans="1:11" ht="18" customHeight="1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</row>
    <row r="53" spans="1:11" ht="18" customHeight="1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ht="18" customHeight="1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</row>
    <row r="55" spans="1:11" ht="18" customHeight="1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ht="18" customHeight="1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</row>
    <row r="57" spans="1:11" ht="18" customHeight="1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</row>
    <row r="58" spans="1:11" ht="18" customHeight="1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</row>
    <row r="59" spans="1:11" ht="18" customHeight="1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</row>
    <row r="60" spans="1:11" ht="18" customHeight="1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</row>
    <row r="61" spans="1:11" ht="18" customHeight="1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</row>
    <row r="62" spans="1:11" ht="18" customHeight="1">
      <c r="A62" s="90"/>
      <c r="B62" s="90"/>
      <c r="C62" s="90"/>
      <c r="D62" s="90"/>
      <c r="E62" s="90"/>
      <c r="F62" s="90"/>
      <c r="G62" s="90"/>
      <c r="H62" s="90"/>
      <c r="I62" s="90"/>
      <c r="J62" s="90"/>
      <c r="K62" s="90"/>
    </row>
    <row r="63" spans="1:11" ht="18" customHeight="1">
      <c r="A63" s="90"/>
      <c r="B63" s="90"/>
      <c r="C63" s="90"/>
      <c r="D63" s="90"/>
      <c r="E63" s="90"/>
      <c r="F63" s="90"/>
      <c r="G63" s="90"/>
      <c r="H63" s="90"/>
      <c r="I63" s="90"/>
      <c r="J63" s="90"/>
      <c r="K63" s="90"/>
    </row>
    <row r="64" spans="1:11" ht="18" customHeight="1">
      <c r="A64" s="90"/>
      <c r="B64" s="90"/>
      <c r="C64" s="90"/>
      <c r="D64" s="90"/>
      <c r="E64" s="90"/>
      <c r="F64" s="90"/>
      <c r="G64" s="90"/>
      <c r="H64" s="90"/>
      <c r="I64" s="90"/>
      <c r="J64" s="90"/>
      <c r="K64" s="90"/>
    </row>
    <row r="65" spans="1:11" ht="18" customHeight="1">
      <c r="A65" s="90"/>
      <c r="B65" s="90"/>
      <c r="C65" s="90"/>
      <c r="D65" s="90"/>
      <c r="E65" s="90"/>
      <c r="F65" s="90"/>
      <c r="G65" s="90"/>
      <c r="H65" s="90"/>
      <c r="I65" s="90"/>
      <c r="J65" s="90"/>
      <c r="K65" s="90"/>
    </row>
    <row r="66" spans="1:11" ht="18" customHeight="1">
      <c r="A66" s="90"/>
      <c r="B66" s="90"/>
      <c r="C66" s="90"/>
      <c r="D66" s="90"/>
      <c r="E66" s="90"/>
      <c r="F66" s="90"/>
      <c r="G66" s="90"/>
      <c r="H66" s="90"/>
      <c r="I66" s="90"/>
      <c r="J66" s="90"/>
      <c r="K66" s="90"/>
    </row>
    <row r="67" spans="1:11" ht="18" customHeight="1">
      <c r="A67" s="90"/>
      <c r="B67" s="90"/>
      <c r="C67" s="90"/>
      <c r="D67" s="90"/>
      <c r="E67" s="90"/>
      <c r="F67" s="90"/>
      <c r="G67" s="90"/>
      <c r="H67" s="90"/>
      <c r="I67" s="90"/>
      <c r="J67" s="90"/>
      <c r="K67" s="90"/>
    </row>
    <row r="68" spans="1:11" ht="18" customHeight="1">
      <c r="A68" s="90"/>
      <c r="B68" s="90"/>
      <c r="C68" s="90"/>
      <c r="D68" s="90"/>
      <c r="E68" s="90"/>
      <c r="F68" s="90"/>
      <c r="G68" s="90"/>
      <c r="H68" s="90"/>
      <c r="I68" s="90"/>
      <c r="J68" s="90"/>
      <c r="K68" s="90"/>
    </row>
    <row r="69" spans="1:11" ht="18" customHeight="1">
      <c r="A69" s="90"/>
      <c r="B69" s="90"/>
      <c r="C69" s="90"/>
      <c r="D69" s="90"/>
      <c r="E69" s="90"/>
      <c r="F69" s="90"/>
      <c r="G69" s="90"/>
      <c r="H69" s="90"/>
      <c r="I69" s="90"/>
      <c r="J69" s="90"/>
      <c r="K69" s="90"/>
    </row>
    <row r="70" spans="1:11" ht="18" customHeight="1">
      <c r="A70" s="90"/>
      <c r="B70" s="90"/>
      <c r="C70" s="90"/>
      <c r="D70" s="90"/>
      <c r="E70" s="90"/>
      <c r="F70" s="90"/>
      <c r="G70" s="90"/>
      <c r="H70" s="90"/>
      <c r="I70" s="90"/>
      <c r="J70" s="90"/>
      <c r="K70" s="90"/>
    </row>
    <row r="71" spans="1:11" ht="18" customHeight="1">
      <c r="A71" s="90"/>
      <c r="B71" s="90"/>
      <c r="C71" s="90"/>
      <c r="D71" s="90"/>
      <c r="E71" s="90"/>
      <c r="F71" s="90"/>
      <c r="G71" s="90"/>
      <c r="H71" s="90"/>
      <c r="I71" s="90"/>
      <c r="J71" s="90"/>
      <c r="K71" s="90"/>
    </row>
    <row r="72" spans="1:11" ht="18" customHeight="1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</row>
    <row r="73" spans="1:11" ht="18" customHeight="1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</row>
    <row r="74" spans="1:11" ht="18" customHeight="1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</row>
    <row r="75" spans="1:11" ht="18" customHeight="1">
      <c r="A75" s="90"/>
      <c r="B75" s="90"/>
      <c r="C75" s="90"/>
      <c r="D75" s="90"/>
      <c r="E75" s="90"/>
      <c r="F75" s="90"/>
      <c r="G75" s="90"/>
      <c r="H75" s="90"/>
      <c r="I75" s="90"/>
      <c r="J75" s="90"/>
      <c r="K75" s="90"/>
    </row>
    <row r="76" spans="1:11" ht="18" customHeight="1">
      <c r="A76" s="90"/>
      <c r="B76" s="90"/>
      <c r="C76" s="90"/>
      <c r="D76" s="90"/>
      <c r="E76" s="90"/>
      <c r="F76" s="90"/>
      <c r="G76" s="90"/>
      <c r="H76" s="90"/>
      <c r="I76" s="90"/>
      <c r="J76" s="90"/>
      <c r="K76" s="90"/>
    </row>
    <row r="77" spans="1:11" ht="18" customHeight="1">
      <c r="A77" s="90"/>
      <c r="B77" s="90"/>
      <c r="C77" s="90"/>
      <c r="D77" s="90"/>
      <c r="E77" s="90"/>
      <c r="F77" s="90"/>
      <c r="G77" s="90"/>
      <c r="H77" s="90"/>
      <c r="I77" s="90"/>
      <c r="J77" s="90"/>
      <c r="K77" s="90"/>
    </row>
    <row r="78" spans="1:11" ht="18" customHeight="1">
      <c r="A78" s="90"/>
      <c r="B78" s="90"/>
      <c r="C78" s="90"/>
      <c r="D78" s="90"/>
      <c r="E78" s="90"/>
      <c r="F78" s="90"/>
      <c r="G78" s="90"/>
      <c r="H78" s="90"/>
      <c r="I78" s="90"/>
      <c r="J78" s="90"/>
      <c r="K78" s="90"/>
    </row>
    <row r="79" spans="1:11" ht="18" customHeight="1">
      <c r="A79" s="90"/>
      <c r="B79" s="90"/>
      <c r="C79" s="90"/>
      <c r="D79" s="90"/>
      <c r="E79" s="90"/>
      <c r="F79" s="90"/>
      <c r="G79" s="90"/>
      <c r="H79" s="90"/>
      <c r="I79" s="90"/>
      <c r="J79" s="90"/>
      <c r="K79" s="90"/>
    </row>
    <row r="80" spans="1:11" ht="18" customHeight="1">
      <c r="A80" s="90"/>
      <c r="B80" s="90"/>
      <c r="C80" s="90"/>
      <c r="D80" s="90"/>
      <c r="E80" s="90"/>
      <c r="F80" s="90"/>
      <c r="G80" s="90"/>
      <c r="H80" s="90"/>
      <c r="I80" s="90"/>
      <c r="J80" s="90"/>
      <c r="K80" s="90"/>
    </row>
    <row r="81" spans="1:11" ht="18" customHeight="1">
      <c r="A81" s="90"/>
      <c r="B81" s="90"/>
      <c r="C81" s="90"/>
      <c r="D81" s="90"/>
      <c r="E81" s="90"/>
      <c r="F81" s="90"/>
      <c r="G81" s="90"/>
      <c r="H81" s="90"/>
      <c r="I81" s="90"/>
      <c r="J81" s="90"/>
      <c r="K81" s="90"/>
    </row>
    <row r="82" spans="1:11" ht="18" customHeight="1">
      <c r="A82" s="90"/>
      <c r="B82" s="90"/>
      <c r="C82" s="90"/>
      <c r="D82" s="90"/>
      <c r="E82" s="90"/>
      <c r="F82" s="90"/>
      <c r="G82" s="90"/>
      <c r="H82" s="90"/>
      <c r="I82" s="90"/>
      <c r="J82" s="90"/>
      <c r="K82" s="90"/>
    </row>
    <row r="83" spans="1:11" ht="18" customHeight="1">
      <c r="A83" s="90"/>
      <c r="B83" s="90"/>
      <c r="C83" s="90"/>
      <c r="D83" s="90"/>
      <c r="E83" s="90"/>
      <c r="F83" s="90"/>
      <c r="G83" s="90"/>
      <c r="H83" s="90"/>
      <c r="I83" s="90"/>
      <c r="J83" s="90"/>
      <c r="K83" s="90"/>
    </row>
    <row r="84" spans="1:11" ht="18" customHeight="1">
      <c r="A84" s="90"/>
      <c r="B84" s="90"/>
      <c r="C84" s="90"/>
      <c r="D84" s="90"/>
      <c r="E84" s="90"/>
      <c r="F84" s="90"/>
      <c r="G84" s="90"/>
      <c r="H84" s="90"/>
      <c r="I84" s="90"/>
      <c r="J84" s="90"/>
      <c r="K84" s="90"/>
    </row>
    <row r="85" spans="1:11" ht="18" customHeight="1">
      <c r="A85" s="90"/>
      <c r="B85" s="90"/>
      <c r="C85" s="90"/>
      <c r="D85" s="90"/>
      <c r="E85" s="90"/>
      <c r="F85" s="90"/>
      <c r="G85" s="90"/>
      <c r="H85" s="90"/>
      <c r="I85" s="90"/>
      <c r="J85" s="90"/>
      <c r="K85" s="90"/>
    </row>
    <row r="86" spans="1:11" ht="18" customHeight="1">
      <c r="A86" s="90"/>
      <c r="B86" s="90"/>
      <c r="C86" s="90"/>
      <c r="D86" s="90"/>
      <c r="E86" s="90"/>
      <c r="F86" s="90"/>
      <c r="G86" s="90"/>
      <c r="H86" s="90"/>
      <c r="I86" s="90"/>
      <c r="J86" s="90"/>
      <c r="K86" s="90"/>
    </row>
    <row r="87" spans="1:11" ht="18" customHeight="1">
      <c r="A87" s="90"/>
      <c r="B87" s="90"/>
      <c r="C87" s="90"/>
      <c r="D87" s="90"/>
      <c r="E87" s="90"/>
      <c r="F87" s="90"/>
      <c r="G87" s="90"/>
      <c r="H87" s="90"/>
      <c r="I87" s="90"/>
      <c r="J87" s="90"/>
      <c r="K87" s="90"/>
    </row>
    <row r="88" spans="1:11" ht="18" customHeight="1">
      <c r="A88" s="90"/>
      <c r="B88" s="90"/>
      <c r="C88" s="90"/>
      <c r="D88" s="90"/>
      <c r="E88" s="90"/>
      <c r="F88" s="90"/>
      <c r="G88" s="90"/>
      <c r="H88" s="90"/>
      <c r="I88" s="90"/>
      <c r="J88" s="90"/>
      <c r="K88" s="90"/>
    </row>
    <row r="89" spans="1:11" ht="18" customHeight="1">
      <c r="A89" s="90"/>
      <c r="B89" s="90"/>
      <c r="C89" s="90"/>
      <c r="D89" s="90"/>
      <c r="E89" s="90"/>
      <c r="F89" s="90"/>
      <c r="G89" s="90"/>
      <c r="H89" s="90"/>
      <c r="I89" s="90"/>
      <c r="J89" s="90"/>
      <c r="K89" s="90"/>
    </row>
    <row r="90" spans="1:11" ht="18" customHeight="1">
      <c r="A90" s="90"/>
      <c r="B90" s="90"/>
      <c r="C90" s="90"/>
      <c r="D90" s="90"/>
      <c r="E90" s="90"/>
      <c r="F90" s="90"/>
      <c r="G90" s="90"/>
      <c r="H90" s="90"/>
      <c r="I90" s="90"/>
      <c r="J90" s="90"/>
      <c r="K90" s="90"/>
    </row>
    <row r="91" spans="1:11" ht="18" customHeight="1">
      <c r="A91" s="90"/>
      <c r="B91" s="90"/>
      <c r="C91" s="90"/>
      <c r="D91" s="90"/>
      <c r="E91" s="90"/>
      <c r="F91" s="90"/>
      <c r="G91" s="90"/>
      <c r="H91" s="90"/>
      <c r="I91" s="90"/>
      <c r="J91" s="90"/>
      <c r="K91" s="90"/>
    </row>
    <row r="92" spans="1:11" ht="18" customHeight="1">
      <c r="A92" s="90"/>
      <c r="B92" s="90"/>
      <c r="C92" s="90"/>
      <c r="D92" s="90"/>
      <c r="E92" s="90"/>
      <c r="F92" s="90"/>
      <c r="G92" s="90"/>
      <c r="H92" s="90"/>
      <c r="I92" s="90"/>
      <c r="J92" s="90"/>
      <c r="K92" s="90"/>
    </row>
    <row r="93" spans="1:11" ht="18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</row>
    <row r="94" spans="1:11" ht="18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</row>
    <row r="95" spans="1:11" ht="18" customHeight="1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</row>
    <row r="96" spans="1:11" ht="18" customHeight="1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</row>
    <row r="97" spans="1:11" ht="18" customHeight="1">
      <c r="A97" s="90"/>
      <c r="B97" s="90"/>
      <c r="C97" s="90"/>
      <c r="D97" s="90"/>
      <c r="E97" s="90"/>
      <c r="F97" s="90"/>
      <c r="G97" s="90"/>
      <c r="H97" s="90"/>
      <c r="I97" s="90"/>
      <c r="J97" s="90"/>
      <c r="K97" s="90"/>
    </row>
    <row r="98" spans="1:11" ht="18" customHeight="1">
      <c r="A98" s="90"/>
      <c r="B98" s="90"/>
      <c r="C98" s="90"/>
      <c r="D98" s="90"/>
      <c r="E98" s="90"/>
      <c r="F98" s="90"/>
      <c r="G98" s="90"/>
      <c r="H98" s="90"/>
      <c r="I98" s="90"/>
      <c r="J98" s="90"/>
      <c r="K98" s="90"/>
    </row>
    <row r="99" spans="1:11" ht="18" customHeight="1">
      <c r="A99" s="90"/>
      <c r="B99" s="90"/>
      <c r="C99" s="90"/>
      <c r="D99" s="90"/>
      <c r="E99" s="90"/>
      <c r="F99" s="90"/>
      <c r="G99" s="90"/>
      <c r="H99" s="90"/>
      <c r="I99" s="90"/>
      <c r="J99" s="90"/>
      <c r="K99" s="90"/>
    </row>
    <row r="100" spans="1:11" ht="18" customHeight="1">
      <c r="A100" s="90"/>
      <c r="B100" s="90"/>
      <c r="C100" s="90"/>
      <c r="D100" s="90"/>
      <c r="E100" s="90"/>
      <c r="F100" s="90"/>
      <c r="G100" s="90"/>
      <c r="H100" s="90"/>
      <c r="I100" s="90"/>
      <c r="J100" s="90"/>
      <c r="K100" s="90"/>
    </row>
    <row r="101" spans="1:11" ht="18" customHeight="1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</row>
    <row r="102" spans="1:11" ht="18" customHeight="1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</row>
    <row r="103" spans="1:11" ht="18" customHeight="1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</row>
    <row r="104" spans="1:11" ht="18" customHeight="1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</row>
    <row r="105" spans="1:11" ht="18" customHeight="1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</row>
    <row r="106" spans="1:11" ht="18" customHeight="1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</row>
    <row r="107" spans="1:11" ht="18" customHeight="1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</row>
  </sheetData>
  <phoneticPr fontId="14"/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topLeftCell="A2" workbookViewId="0">
      <selection activeCell="A16" sqref="A16"/>
    </sheetView>
  </sheetViews>
  <sheetFormatPr defaultColWidth="14.3984375" defaultRowHeight="15" customHeight="1"/>
  <cols>
    <col min="1" max="1" width="44.09765625" customWidth="1"/>
    <col min="2" max="2" width="5.09765625" customWidth="1"/>
    <col min="3" max="3" width="8.69921875" customWidth="1"/>
    <col min="4" max="4" width="2.3984375" customWidth="1"/>
    <col min="5" max="6" width="8.69921875" customWidth="1"/>
    <col min="7" max="7" width="2.3984375" customWidth="1"/>
    <col min="8" max="13" width="8.69921875" customWidth="1"/>
  </cols>
  <sheetData>
    <row r="1" spans="1:16" ht="18" customHeight="1">
      <c r="A1" t="s">
        <v>6</v>
      </c>
      <c r="B1" t="s">
        <v>60</v>
      </c>
      <c r="C1" t="s">
        <v>61</v>
      </c>
      <c r="E1" t="s">
        <v>21</v>
      </c>
      <c r="F1" t="s">
        <v>62</v>
      </c>
      <c r="I1" t="s">
        <v>63</v>
      </c>
      <c r="K1" t="s">
        <v>64</v>
      </c>
      <c r="M1" t="s">
        <v>65</v>
      </c>
      <c r="O1" s="28" t="s">
        <v>66</v>
      </c>
      <c r="P1" s="28" t="s">
        <v>67</v>
      </c>
    </row>
    <row r="2" spans="1:16" ht="18" customHeight="1">
      <c r="B2">
        <v>0</v>
      </c>
      <c r="C2" t="s">
        <v>68</v>
      </c>
      <c r="D2">
        <v>1</v>
      </c>
      <c r="E2" t="s">
        <v>69</v>
      </c>
      <c r="F2" t="s">
        <v>70</v>
      </c>
      <c r="G2">
        <v>1</v>
      </c>
      <c r="I2" t="s">
        <v>71</v>
      </c>
      <c r="K2" t="s">
        <v>72</v>
      </c>
      <c r="M2" t="s">
        <v>73</v>
      </c>
      <c r="O2" s="28" t="s">
        <v>74</v>
      </c>
      <c r="P2" s="28" t="s">
        <v>75</v>
      </c>
    </row>
    <row r="3" spans="1:16" ht="18" customHeight="1">
      <c r="A3" t="s">
        <v>76</v>
      </c>
      <c r="B3">
        <v>1</v>
      </c>
      <c r="D3">
        <v>0</v>
      </c>
      <c r="E3" t="s">
        <v>77</v>
      </c>
      <c r="F3" t="s">
        <v>78</v>
      </c>
      <c r="G3">
        <v>1</v>
      </c>
      <c r="I3" t="s">
        <v>79</v>
      </c>
      <c r="K3" t="s">
        <v>80</v>
      </c>
      <c r="M3" t="s">
        <v>81</v>
      </c>
      <c r="O3" s="28" t="s">
        <v>2</v>
      </c>
      <c r="P3" s="28" t="s">
        <v>82</v>
      </c>
    </row>
    <row r="4" spans="1:16" ht="18" customHeight="1">
      <c r="A4" t="s">
        <v>83</v>
      </c>
      <c r="B4">
        <v>2</v>
      </c>
      <c r="E4" t="s">
        <v>84</v>
      </c>
      <c r="F4" t="s">
        <v>85</v>
      </c>
      <c r="G4">
        <v>2</v>
      </c>
      <c r="I4" t="s">
        <v>86</v>
      </c>
      <c r="K4" t="s">
        <v>87</v>
      </c>
      <c r="M4" t="s">
        <v>88</v>
      </c>
      <c r="O4" s="28" t="s">
        <v>89</v>
      </c>
      <c r="P4" s="28" t="s">
        <v>3</v>
      </c>
    </row>
    <row r="5" spans="1:16" ht="18" customHeight="1">
      <c r="A5" t="s">
        <v>90</v>
      </c>
      <c r="B5">
        <v>3</v>
      </c>
      <c r="E5" t="s">
        <v>91</v>
      </c>
      <c r="I5" t="s">
        <v>92</v>
      </c>
      <c r="K5" t="s">
        <v>93</v>
      </c>
      <c r="M5" t="s">
        <v>94</v>
      </c>
      <c r="O5" s="28" t="s">
        <v>95</v>
      </c>
      <c r="P5" s="28" t="s">
        <v>96</v>
      </c>
    </row>
    <row r="6" spans="1:16" ht="18" customHeight="1">
      <c r="A6" t="s">
        <v>97</v>
      </c>
      <c r="B6">
        <v>4</v>
      </c>
      <c r="E6" t="s">
        <v>98</v>
      </c>
      <c r="I6" t="s">
        <v>99</v>
      </c>
      <c r="M6" t="s">
        <v>100</v>
      </c>
      <c r="O6" s="28" t="s">
        <v>101</v>
      </c>
      <c r="P6" s="28" t="s">
        <v>102</v>
      </c>
    </row>
    <row r="7" spans="1:16" ht="18" customHeight="1">
      <c r="A7" t="s">
        <v>103</v>
      </c>
      <c r="B7">
        <v>5</v>
      </c>
      <c r="I7" t="s">
        <v>93</v>
      </c>
      <c r="M7" t="s">
        <v>104</v>
      </c>
      <c r="O7" s="28" t="s">
        <v>105</v>
      </c>
      <c r="P7" s="28" t="s">
        <v>106</v>
      </c>
    </row>
    <row r="8" spans="1:16" ht="18" customHeight="1">
      <c r="A8" t="s">
        <v>107</v>
      </c>
      <c r="B8">
        <v>6</v>
      </c>
      <c r="E8" t="s">
        <v>108</v>
      </c>
      <c r="M8" t="s">
        <v>109</v>
      </c>
      <c r="O8" s="28" t="s">
        <v>110</v>
      </c>
      <c r="P8" s="28" t="s">
        <v>111</v>
      </c>
    </row>
    <row r="9" spans="1:16" ht="18" customHeight="1">
      <c r="A9" t="s">
        <v>112</v>
      </c>
      <c r="B9">
        <v>7</v>
      </c>
      <c r="M9" t="s">
        <v>113</v>
      </c>
      <c r="O9" s="28" t="s">
        <v>114</v>
      </c>
      <c r="P9" s="28" t="s">
        <v>115</v>
      </c>
    </row>
    <row r="10" spans="1:16" ht="18" customHeight="1">
      <c r="A10" t="s">
        <v>116</v>
      </c>
      <c r="B10">
        <v>8</v>
      </c>
      <c r="M10" t="s">
        <v>117</v>
      </c>
      <c r="O10" s="28" t="s">
        <v>118</v>
      </c>
      <c r="P10" s="28" t="s">
        <v>119</v>
      </c>
    </row>
    <row r="11" spans="1:16" ht="18" customHeight="1">
      <c r="A11" t="s">
        <v>120</v>
      </c>
      <c r="B11">
        <v>9</v>
      </c>
      <c r="M11" t="s">
        <v>121</v>
      </c>
      <c r="O11" s="28" t="s">
        <v>122</v>
      </c>
      <c r="P11" s="28" t="s">
        <v>123</v>
      </c>
    </row>
    <row r="12" spans="1:16" ht="18" customHeight="1">
      <c r="A12" t="s">
        <v>124</v>
      </c>
      <c r="B12">
        <v>10</v>
      </c>
      <c r="M12" t="s">
        <v>125</v>
      </c>
      <c r="O12" s="28" t="s">
        <v>126</v>
      </c>
      <c r="P12" s="28" t="s">
        <v>127</v>
      </c>
    </row>
    <row r="13" spans="1:16" ht="18" customHeight="1">
      <c r="A13" t="s">
        <v>128</v>
      </c>
      <c r="B13">
        <v>11</v>
      </c>
      <c r="M13" t="s">
        <v>129</v>
      </c>
      <c r="O13" s="28" t="s">
        <v>130</v>
      </c>
      <c r="P13" s="28" t="s">
        <v>131</v>
      </c>
    </row>
    <row r="14" spans="1:16" ht="18" customHeight="1">
      <c r="A14" t="s">
        <v>132</v>
      </c>
      <c r="B14">
        <v>12</v>
      </c>
      <c r="M14" t="s">
        <v>133</v>
      </c>
      <c r="P14" s="28" t="s">
        <v>134</v>
      </c>
    </row>
    <row r="15" spans="1:16" ht="18" customHeight="1">
      <c r="A15" t="s">
        <v>135</v>
      </c>
      <c r="B15">
        <v>13</v>
      </c>
      <c r="M15" t="s">
        <v>136</v>
      </c>
      <c r="P15" s="28" t="s">
        <v>137</v>
      </c>
    </row>
    <row r="16" spans="1:16" ht="18" customHeight="1">
      <c r="A16" t="s">
        <v>138</v>
      </c>
      <c r="B16">
        <v>14</v>
      </c>
      <c r="M16" t="s">
        <v>139</v>
      </c>
      <c r="P16" s="28" t="s">
        <v>140</v>
      </c>
    </row>
    <row r="17" spans="1:16" ht="18" customHeight="1">
      <c r="A17" t="s">
        <v>141</v>
      </c>
      <c r="B17">
        <v>15</v>
      </c>
      <c r="M17" t="s">
        <v>142</v>
      </c>
      <c r="P17" s="28" t="s">
        <v>143</v>
      </c>
    </row>
    <row r="18" spans="1:16" ht="18" customHeight="1">
      <c r="A18" t="s">
        <v>144</v>
      </c>
      <c r="B18">
        <v>16</v>
      </c>
      <c r="M18" t="s">
        <v>145</v>
      </c>
      <c r="P18" s="28" t="s">
        <v>146</v>
      </c>
    </row>
    <row r="19" spans="1:16" ht="18" customHeight="1">
      <c r="A19" t="s">
        <v>147</v>
      </c>
      <c r="B19">
        <v>17</v>
      </c>
      <c r="M19" t="s">
        <v>148</v>
      </c>
      <c r="P19" s="28" t="s">
        <v>149</v>
      </c>
    </row>
    <row r="20" spans="1:16" ht="18" customHeight="1">
      <c r="A20" t="s">
        <v>150</v>
      </c>
      <c r="B20">
        <v>18</v>
      </c>
      <c r="M20" t="s">
        <v>151</v>
      </c>
      <c r="P20" s="28" t="s">
        <v>152</v>
      </c>
    </row>
    <row r="21" spans="1:16" ht="18" customHeight="1">
      <c r="A21" t="s">
        <v>153</v>
      </c>
      <c r="B21">
        <v>19</v>
      </c>
      <c r="M21" t="s">
        <v>154</v>
      </c>
      <c r="P21" s="28" t="s">
        <v>155</v>
      </c>
    </row>
    <row r="22" spans="1:16" ht="18" customHeight="1">
      <c r="A22" t="s">
        <v>156</v>
      </c>
      <c r="B22">
        <v>20</v>
      </c>
      <c r="M22" t="s">
        <v>157</v>
      </c>
      <c r="P22" s="28" t="s">
        <v>158</v>
      </c>
    </row>
    <row r="23" spans="1:16" ht="18" customHeight="1">
      <c r="A23" t="s">
        <v>159</v>
      </c>
      <c r="B23">
        <v>21</v>
      </c>
      <c r="M23" t="s">
        <v>160</v>
      </c>
      <c r="P23" s="28" t="s">
        <v>161</v>
      </c>
    </row>
    <row r="24" spans="1:16" ht="18" customHeight="1">
      <c r="A24" t="s">
        <v>162</v>
      </c>
      <c r="B24">
        <v>22</v>
      </c>
      <c r="M24" t="s">
        <v>163</v>
      </c>
      <c r="P24" s="28" t="s">
        <v>164</v>
      </c>
    </row>
    <row r="25" spans="1:16" ht="18" customHeight="1">
      <c r="A25" t="s">
        <v>165</v>
      </c>
      <c r="B25">
        <v>23</v>
      </c>
      <c r="M25" t="s">
        <v>166</v>
      </c>
      <c r="P25" s="28" t="s">
        <v>167</v>
      </c>
    </row>
    <row r="26" spans="1:16" ht="18" customHeight="1">
      <c r="A26" t="s">
        <v>168</v>
      </c>
      <c r="B26">
        <v>24</v>
      </c>
      <c r="M26" t="s">
        <v>169</v>
      </c>
      <c r="P26" s="28" t="s">
        <v>170</v>
      </c>
    </row>
    <row r="27" spans="1:16" ht="18" customHeight="1">
      <c r="A27" t="s">
        <v>171</v>
      </c>
      <c r="B27">
        <v>25</v>
      </c>
      <c r="M27" t="s">
        <v>172</v>
      </c>
      <c r="P27" s="28" t="s">
        <v>173</v>
      </c>
    </row>
    <row r="28" spans="1:16" ht="18" customHeight="1">
      <c r="A28" t="s">
        <v>174</v>
      </c>
      <c r="B28">
        <v>26</v>
      </c>
      <c r="M28" t="s">
        <v>175</v>
      </c>
      <c r="P28" s="28" t="s">
        <v>176</v>
      </c>
    </row>
    <row r="29" spans="1:16" ht="18" customHeight="1">
      <c r="A29" t="s">
        <v>177</v>
      </c>
      <c r="B29">
        <v>27</v>
      </c>
      <c r="M29" t="s">
        <v>178</v>
      </c>
      <c r="P29" s="28" t="s">
        <v>179</v>
      </c>
    </row>
    <row r="30" spans="1:16" ht="18" customHeight="1">
      <c r="A30" t="s">
        <v>180</v>
      </c>
      <c r="B30">
        <v>28</v>
      </c>
      <c r="M30" t="s">
        <v>181</v>
      </c>
      <c r="P30" s="28" t="s">
        <v>182</v>
      </c>
    </row>
    <row r="31" spans="1:16" ht="18" customHeight="1">
      <c r="A31" t="s">
        <v>183</v>
      </c>
      <c r="B31">
        <v>29</v>
      </c>
      <c r="M31" t="s">
        <v>184</v>
      </c>
      <c r="P31" s="28" t="s">
        <v>185</v>
      </c>
    </row>
    <row r="32" spans="1:16" ht="18" customHeight="1">
      <c r="A32" t="s">
        <v>186</v>
      </c>
      <c r="B32">
        <v>30</v>
      </c>
      <c r="M32" t="s">
        <v>187</v>
      </c>
      <c r="P32" s="28" t="s">
        <v>188</v>
      </c>
    </row>
    <row r="33" spans="1:13" ht="18" customHeight="1">
      <c r="A33" t="s">
        <v>189</v>
      </c>
      <c r="B33">
        <v>31</v>
      </c>
      <c r="M33" t="s">
        <v>190</v>
      </c>
    </row>
    <row r="34" spans="1:13" ht="18" customHeight="1">
      <c r="A34" t="s">
        <v>191</v>
      </c>
      <c r="B34">
        <v>32</v>
      </c>
      <c r="M34" t="s">
        <v>192</v>
      </c>
    </row>
    <row r="35" spans="1:13" ht="18" customHeight="1">
      <c r="B35">
        <v>33</v>
      </c>
      <c r="M35" t="s">
        <v>193</v>
      </c>
    </row>
    <row r="36" spans="1:13" ht="18" customHeight="1">
      <c r="B36">
        <v>34</v>
      </c>
      <c r="M36" t="s">
        <v>194</v>
      </c>
    </row>
    <row r="37" spans="1:13" ht="18" customHeight="1">
      <c r="B37">
        <v>35</v>
      </c>
      <c r="M37" t="s">
        <v>195</v>
      </c>
    </row>
    <row r="38" spans="1:13" ht="18" customHeight="1">
      <c r="B38">
        <v>36</v>
      </c>
      <c r="M38" t="s">
        <v>196</v>
      </c>
    </row>
    <row r="39" spans="1:13" ht="18" customHeight="1">
      <c r="B39">
        <v>37</v>
      </c>
      <c r="M39" t="s">
        <v>197</v>
      </c>
    </row>
    <row r="40" spans="1:13" ht="18" customHeight="1">
      <c r="B40">
        <v>38</v>
      </c>
      <c r="M40" t="s">
        <v>198</v>
      </c>
    </row>
    <row r="41" spans="1:13" ht="18" customHeight="1">
      <c r="B41">
        <v>39</v>
      </c>
      <c r="M41" t="s">
        <v>199</v>
      </c>
    </row>
    <row r="42" spans="1:13" ht="18" customHeight="1">
      <c r="B42">
        <v>40</v>
      </c>
      <c r="M42" t="s">
        <v>200</v>
      </c>
    </row>
    <row r="43" spans="1:13" ht="18" customHeight="1">
      <c r="B43">
        <v>41</v>
      </c>
      <c r="M43" t="s">
        <v>201</v>
      </c>
    </row>
    <row r="44" spans="1:13" ht="18" customHeight="1">
      <c r="B44">
        <v>42</v>
      </c>
      <c r="M44" t="s">
        <v>202</v>
      </c>
    </row>
    <row r="45" spans="1:13" ht="18" customHeight="1">
      <c r="B45">
        <v>43</v>
      </c>
      <c r="M45" t="s">
        <v>203</v>
      </c>
    </row>
    <row r="46" spans="1:13" ht="18" customHeight="1">
      <c r="B46">
        <v>44</v>
      </c>
      <c r="M46" t="s">
        <v>204</v>
      </c>
    </row>
    <row r="47" spans="1:13" ht="18" customHeight="1">
      <c r="B47">
        <v>45</v>
      </c>
      <c r="M47" t="s">
        <v>205</v>
      </c>
    </row>
    <row r="48" spans="1:13" ht="18" customHeight="1">
      <c r="B48">
        <v>46</v>
      </c>
      <c r="M48" t="s">
        <v>206</v>
      </c>
    </row>
    <row r="49" spans="2:13" ht="18" customHeight="1">
      <c r="B49">
        <v>47</v>
      </c>
      <c r="M49" t="s">
        <v>93</v>
      </c>
    </row>
    <row r="50" spans="2:13" ht="18" customHeight="1">
      <c r="B50">
        <v>48</v>
      </c>
    </row>
    <row r="51" spans="2:13" ht="18" customHeight="1"/>
    <row r="52" spans="2:13" ht="18" customHeight="1"/>
    <row r="53" spans="2:13" ht="18" customHeight="1"/>
    <row r="54" spans="2:13" ht="18" customHeight="1"/>
    <row r="55" spans="2:13" ht="18" customHeight="1"/>
    <row r="56" spans="2:13" ht="18" customHeight="1"/>
    <row r="57" spans="2:13" ht="18" customHeight="1"/>
    <row r="58" spans="2:13" ht="18" customHeight="1"/>
    <row r="59" spans="2:13" ht="18" customHeight="1"/>
    <row r="60" spans="2:13" ht="18" customHeight="1"/>
    <row r="61" spans="2:13" ht="18" customHeight="1"/>
    <row r="62" spans="2:13" ht="18" customHeight="1"/>
    <row r="63" spans="2:13" ht="18" customHeight="1"/>
    <row r="64" spans="2:13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</sheetData>
  <phoneticPr fontId="14"/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C149DA8A22D4644873336CE3A22B919" ma:contentTypeVersion="3" ma:contentTypeDescription="新しいドキュメントを作成します。" ma:contentTypeScope="" ma:versionID="dff708e4d0994d109ee4136e017417ab">
  <xsd:schema xmlns:xsd="http://www.w3.org/2001/XMLSchema" xmlns:xs="http://www.w3.org/2001/XMLSchema" xmlns:p="http://schemas.microsoft.com/office/2006/metadata/properties" xmlns:ns2="b561ad00-1424-40c2-ba17-098c2b36d8d4" targetNamespace="http://schemas.microsoft.com/office/2006/metadata/properties" ma:root="true" ma:fieldsID="8b79386d86066e7c2742411d0b784417" ns2:_="">
    <xsd:import namespace="b561ad00-1424-40c2-ba17-098c2b36d8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61ad00-1424-40c2-ba17-098c2b36d8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705D1-2C8E-45E3-B218-849FC29D464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82EFDD-0513-4465-AA98-F44F45DE60E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A8B4910-AFB0-4DA4-BC79-4257123B37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61ad00-1424-40c2-ba17-098c2b36d8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エントリーフォーム</vt:lpstr>
      <vt:lpstr>宿泊申込</vt:lpstr>
      <vt:lpstr>作業用</vt:lpstr>
      <vt:lpstr>値</vt:lpstr>
      <vt:lpstr>月日の月</vt:lpstr>
      <vt:lpstr>月日の日</vt:lpstr>
      <vt:lpstr>団体名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subject/>
  <dc:creator>日本社会人団体馬術連盟</dc:creator>
  <cp:keywords/>
  <dc:description/>
  <cp:lastModifiedBy>龍　家圭 Kakei Ryu</cp:lastModifiedBy>
  <cp:revision/>
  <dcterms:created xsi:type="dcterms:W3CDTF">2015-06-05T18:17:20Z</dcterms:created>
  <dcterms:modified xsi:type="dcterms:W3CDTF">2026-02-06T08:43:04Z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  <property fmtid="{D5CDD505-2E9C-101B-9397-08002B2CF9AE}" pid="9" name="ContentTypeId">
    <vt:lpwstr>0x0101002C149DA8A22D4644873336CE3A22B919</vt:lpwstr>
  </property>
</Properties>
</file>